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porting" sheetId="1" r:id="rId1"/>
  </sheets>
  <definedNames/>
  <calcPr fullCalcOnLoad="1"/>
</workbook>
</file>

<file path=xl/sharedStrings.xml><?xml version="1.0" encoding="utf-8"?>
<sst xmlns="http://schemas.openxmlformats.org/spreadsheetml/2006/main" count="289" uniqueCount="279">
  <si>
    <t>01-114-0000-5113-5113-0000</t>
  </si>
  <si>
    <t>MODERATOR SALARY</t>
  </si>
  <si>
    <t>01-114-0000-5700-5700-0000</t>
  </si>
  <si>
    <t>MODERATOR EXPENSES</t>
  </si>
  <si>
    <t>01-122-0000-5110-5110-0000</t>
  </si>
  <si>
    <t>SELECTMEN ELECTED SALARY</t>
  </si>
  <si>
    <t>01-122-0000-5114-5114-0000</t>
  </si>
  <si>
    <t>SELECTMEN WAGES PT</t>
  </si>
  <si>
    <t>01-122-0000-5700-5700-0000</t>
  </si>
  <si>
    <t>SELECTMEN EXPENSES</t>
  </si>
  <si>
    <t>01-131-0000-5700-5700-0000</t>
  </si>
  <si>
    <t>FINANCE COMMITTEE EXPENSES</t>
  </si>
  <si>
    <t>01-132-0000-5781-5781-0000</t>
  </si>
  <si>
    <t>RESERVE FUND TRANSFERS</t>
  </si>
  <si>
    <t>01-135-0000-5111-5111-0000</t>
  </si>
  <si>
    <t>ACCOUNTANT SALARY</t>
  </si>
  <si>
    <t>01-135-0000-5114-5114-0000</t>
  </si>
  <si>
    <t>ACCOUNTANT WAGES PT</t>
  </si>
  <si>
    <t>01-135-0000-5700-5700-0000</t>
  </si>
  <si>
    <t>ACCOUNTANT EXPENSES</t>
  </si>
  <si>
    <t>01-136-0000-5700-5700-0000</t>
  </si>
  <si>
    <t>AUDIT</t>
  </si>
  <si>
    <t>01-141-0000-5110-5110-0000</t>
  </si>
  <si>
    <t>ASSESSORS ELECTED SALARY</t>
  </si>
  <si>
    <t>01-141-0000-5113-5113-0000</t>
  </si>
  <si>
    <t>ASSESSORS ASST SALARY</t>
  </si>
  <si>
    <t>01-141-0000-5114-5114-0000</t>
  </si>
  <si>
    <t>ASSESSORS WAGES PT</t>
  </si>
  <si>
    <t>01-141-0000-5700-5700-0000</t>
  </si>
  <si>
    <t>ASSESSORS EXPENSES</t>
  </si>
  <si>
    <t>01-142-0000-5700-5700-0000</t>
  </si>
  <si>
    <t>REVALUATION EXPENSES</t>
  </si>
  <si>
    <t>01-145-0000-5700-5700-0000</t>
  </si>
  <si>
    <t>01-151-0000-5700-5200-0000</t>
  </si>
  <si>
    <t>01-152-0000-5700-5700-0000</t>
  </si>
  <si>
    <t>PERSONNEL COMMITTEE EXPENSES</t>
  </si>
  <si>
    <t>01-153-0000-5700-5200-0000</t>
  </si>
  <si>
    <t>TAX TITLE EXPENSES</t>
  </si>
  <si>
    <t>01-155-0000-5113-5113-0000</t>
  </si>
  <si>
    <t>01-155-0000-5700-5700-0000</t>
  </si>
  <si>
    <t>01-161-0000-5110-5110-0000</t>
  </si>
  <si>
    <t>TOWN CLERK ELECTED SALARY</t>
  </si>
  <si>
    <t>01-161-0000-5113-5113-0000</t>
  </si>
  <si>
    <t>ASST. TOWN CLERK SALARY PT</t>
  </si>
  <si>
    <t>01-161-0000-5700-5700-0000</t>
  </si>
  <si>
    <t>TOWN CLERK EXPENSES</t>
  </si>
  <si>
    <t>01-162-0000-5114-5114-0000</t>
  </si>
  <si>
    <t>ELECTIONS WAGES PT</t>
  </si>
  <si>
    <t>01-162-0000-5700-5700-0000</t>
  </si>
  <si>
    <t>ELECTIONS EXPENSES</t>
  </si>
  <si>
    <t>01-163-0000-5113-5113-0000</t>
  </si>
  <si>
    <t>REGISTRATION SALARY</t>
  </si>
  <si>
    <t>01-163-0000-5114-5114-0000</t>
  </si>
  <si>
    <t>REGISTRATION WAGES PT</t>
  </si>
  <si>
    <t>01-163-0000-5700-5700-0000</t>
  </si>
  <si>
    <t>01-171-0000-5700-5700-0000</t>
  </si>
  <si>
    <t>CONSERVATION COMMITTEE EXPENSES</t>
  </si>
  <si>
    <t>01-175-0000-5700-5700-0000</t>
  </si>
  <si>
    <t>PLANNING BOARD EXPENSES</t>
  </si>
  <si>
    <t>01-176-0000-5700-5700-0000</t>
  </si>
  <si>
    <t>01-177-0000-5000-5700-0000</t>
  </si>
  <si>
    <t>01-192-0000-5114-5114-0000</t>
  </si>
  <si>
    <t>PUBLIC BUILDINGS WAGES PT</t>
  </si>
  <si>
    <t>01-192-0000-5211-5211-0000</t>
  </si>
  <si>
    <t>PUBLIC BLDG - ELECTRICITY</t>
  </si>
  <si>
    <t>01-192-0000-5411-5411-0000</t>
  </si>
  <si>
    <t>PUBLIC BLDG - FUEL OIL</t>
  </si>
  <si>
    <t>01-192-0000-5700-5700-0000</t>
  </si>
  <si>
    <t>PUBLIC BUILDINGS EXPENSES</t>
  </si>
  <si>
    <t>01-195-0000-5700-5700-0000</t>
  </si>
  <si>
    <t>TOWN REPORT EXPENSES</t>
  </si>
  <si>
    <t>01-210-0000-5111-5111-0000</t>
  </si>
  <si>
    <t>POLICE SALARY FT</t>
  </si>
  <si>
    <t>01-210-0000-5112-5112-0000</t>
  </si>
  <si>
    <t>POLICE WAGES FT</t>
  </si>
  <si>
    <t>01-210-0000-5114-5114-0000</t>
  </si>
  <si>
    <t>POLICE WAGES PT</t>
  </si>
  <si>
    <t>01-210-0000-5700-5700-0000</t>
  </si>
  <si>
    <t>POLICE EXPENSES</t>
  </si>
  <si>
    <t>01-241-0000-5114-5114-0000</t>
  </si>
  <si>
    <t>BUILDING INSPECTOR WAGES PT</t>
  </si>
  <si>
    <t>01-241-0000-5700-5700-0000</t>
  </si>
  <si>
    <t>BUILDING INSPECTOR EXPENSES</t>
  </si>
  <si>
    <t>01-249-0000-5113-5113-0000</t>
  </si>
  <si>
    <t>ANIMAL INSPECTOR SALARY PT</t>
  </si>
  <si>
    <t>01-249-0000-5700-5700-0000</t>
  </si>
  <si>
    <t>ANIMAL INSPECTOR EXPENSES</t>
  </si>
  <si>
    <t>01-292-0000-5113-5113-0000</t>
  </si>
  <si>
    <t>01-292-0000-5700-5700-0000</t>
  </si>
  <si>
    <t>01-296-0000-5100-5100-0000</t>
  </si>
  <si>
    <t>01-296-0000-5700-5700-0000</t>
  </si>
  <si>
    <t>COMMUNICATIONS EXPENSES</t>
  </si>
  <si>
    <t>01-422-0000-5111-5111-0000</t>
  </si>
  <si>
    <t>HIGHWAY SALARY FT</t>
  </si>
  <si>
    <t>01-422-0000-5112-5112-0000</t>
  </si>
  <si>
    <t>HIGHWAY WAGES FT</t>
  </si>
  <si>
    <t>01-422-0000-5114-5114-0000</t>
  </si>
  <si>
    <t>HIGHWAY WAGES PT</t>
  </si>
  <si>
    <t>01-422-0000-5700-5700-0000</t>
  </si>
  <si>
    <t>HIGHWAY EXPENSES</t>
  </si>
  <si>
    <t>01-423-0000-5112-5112-0000</t>
  </si>
  <si>
    <t>01-423-0000-5114-5114-0000</t>
  </si>
  <si>
    <t>SNOW &amp; SALT WAGES PT</t>
  </si>
  <si>
    <t>01-423-0000-5700-5700-0000</t>
  </si>
  <si>
    <t>01-424-0000-5211-5211-0000</t>
  </si>
  <si>
    <t>STREET LIGHTS</t>
  </si>
  <si>
    <t>01-433-0000-5114-5114-0000</t>
  </si>
  <si>
    <t>TRANSFER STATION WAGES PT</t>
  </si>
  <si>
    <t>01-433-0000-5700-5700-0000</t>
  </si>
  <si>
    <t>TRANSFER STATION EXPENSES</t>
  </si>
  <si>
    <t>01-491-0000-5000-5100-0000</t>
  </si>
  <si>
    <t>CEMETERY SALARY PT</t>
  </si>
  <si>
    <t>01-491-0000-5000-5700-0000</t>
  </si>
  <si>
    <t>CEMETERY EXPENSES</t>
  </si>
  <si>
    <t>01-510-0000-5110-5110-0000</t>
  </si>
  <si>
    <t>BOARD OF HEALTH ELECTED SALARY</t>
  </si>
  <si>
    <t>01-510-0000-5114-5114-0000</t>
  </si>
  <si>
    <t>BOARD OF HEALTH WAGES PT</t>
  </si>
  <si>
    <t>01-510-0000-5700-5700-0000</t>
  </si>
  <si>
    <t>BOARD OF HEALTH EXPENSES</t>
  </si>
  <si>
    <t>01-511-0000-5200-5200-0000</t>
  </si>
  <si>
    <t>NASHOBA HEALTH</t>
  </si>
  <si>
    <t>01-522-0000-5200-5200-0000</t>
  </si>
  <si>
    <t>NASHOBA NURSING</t>
  </si>
  <si>
    <t>01-541-0000-5700-5700-0000</t>
  </si>
  <si>
    <t>COUNCIL ON AGING EXPENSES</t>
  </si>
  <si>
    <t>01-543-0000-5113-5113-0000</t>
  </si>
  <si>
    <t>VETERANS SALARY PT</t>
  </si>
  <si>
    <t>01-543-0000-5700-5700-0000</t>
  </si>
  <si>
    <t>VETERANS EXPENSES</t>
  </si>
  <si>
    <t>01-543-0000-5780-5780-0000</t>
  </si>
  <si>
    <t>VETERANS BENEFITS</t>
  </si>
  <si>
    <t>01-599-0000-5000-5000-0000</t>
  </si>
  <si>
    <t>WHEAT ASSESSEMENT</t>
  </si>
  <si>
    <t>01-610-0000-5114-5114-0000</t>
  </si>
  <si>
    <t>LIBRARY WAGES PT</t>
  </si>
  <si>
    <t>01-610-0000-5700-5700-0000</t>
  </si>
  <si>
    <t>LIBRARY EXPENSES</t>
  </si>
  <si>
    <t>01-630-0000-5700-5700-0000</t>
  </si>
  <si>
    <t>RECREATION EXPENSES</t>
  </si>
  <si>
    <t>01-631-0000-5000-5700-0000</t>
  </si>
  <si>
    <t>CULTURAL COUNCIL - EXPENSES</t>
  </si>
  <si>
    <t>01-691-0000-5700-5700-0000</t>
  </si>
  <si>
    <t>HISTORICAL COMMITTEE EXPENSES</t>
  </si>
  <si>
    <t>01-692-0000-5700-5700-0000</t>
  </si>
  <si>
    <t>MEMORIAL DAY EXPENSES</t>
  </si>
  <si>
    <t>01-752-0000-5800-5800-0000</t>
  </si>
  <si>
    <t>INTEREST EXPENSE</t>
  </si>
  <si>
    <t>01-752-0000-5900-5900-0000</t>
  </si>
  <si>
    <t>PRINCIPAL REPAYMENT ON DEBT</t>
  </si>
  <si>
    <t>01-800-0000-5600-5634-0000</t>
  </si>
  <si>
    <t>MOTOR VEHICLE ASSESSMENT</t>
  </si>
  <si>
    <t>01-800-0000-5600-5639-0000</t>
  </si>
  <si>
    <t>MOSQUITO CONTROL ASSESSMENT</t>
  </si>
  <si>
    <t>01-800-0000-5600-5640-0000</t>
  </si>
  <si>
    <t>AIR POLLUTION ASSESSMENT</t>
  </si>
  <si>
    <t>01-800-0000-5600-5641-0000</t>
  </si>
  <si>
    <t>CENTRAL MASS REGIONAL PLANNING COUNCIL</t>
  </si>
  <si>
    <t>01-835-0000-5300-5321-0000</t>
  </si>
  <si>
    <t>ASSABET VALLEY REGIONAL ASSESSMENT</t>
  </si>
  <si>
    <t>01-835-0000-5300-5322-0000</t>
  </si>
  <si>
    <t>TAHANTO REGIONAL ASSESSMENT</t>
  </si>
  <si>
    <t>01-835-0000-5900-5901-0000</t>
  </si>
  <si>
    <t>01-911-0000-5200-5200-0000</t>
  </si>
  <si>
    <t>WORCESTER REGIONAL  RETIREMENT ASSESSMENT</t>
  </si>
  <si>
    <t>01-912-0000-5100-5170-0000</t>
  </si>
  <si>
    <t>WORKMENS COMPENSATION</t>
  </si>
  <si>
    <t>01-913-0000-5100-5170-0000</t>
  </si>
  <si>
    <t>UNEMPLOYMENT INSURANCE</t>
  </si>
  <si>
    <t>01-914-0000-5100-5170-0000</t>
  </si>
  <si>
    <t>CHAPTER 32B HEALTH INSURANCE</t>
  </si>
  <si>
    <t>01-916-0000-5200-5200-0000</t>
  </si>
  <si>
    <t>POLICE &amp; FIRE SICKNESS AND ACCIDENT INSURANCE</t>
  </si>
  <si>
    <t>01-919-0000-5100-5190-0000</t>
  </si>
  <si>
    <t>SICK PAY ACCOUNT</t>
  </si>
  <si>
    <t>01-920-0000-5100-5170-0000</t>
  </si>
  <si>
    <t>MEDICARE</t>
  </si>
  <si>
    <t>01-945-0000-5700-5740-0000</t>
  </si>
  <si>
    <t>PROPERTY &amp; LIABILITIES INSURANCE</t>
  </si>
  <si>
    <t>Account Number</t>
  </si>
  <si>
    <t>Budgeted</t>
  </si>
  <si>
    <t>Transferred</t>
  </si>
  <si>
    <t>Available</t>
  </si>
  <si>
    <t>Total</t>
  </si>
  <si>
    <t>Encumbered</t>
  </si>
  <si>
    <t>Expenses</t>
  </si>
  <si>
    <t>Unused</t>
  </si>
  <si>
    <t>Department</t>
  </si>
  <si>
    <t>Town Accountant</t>
  </si>
  <si>
    <t>General Fund Expenses</t>
  </si>
  <si>
    <t>01-145-0000-5114-5114-0000</t>
  </si>
  <si>
    <t>01-242-0000-5700-5700-0000</t>
  </si>
  <si>
    <t>PLUMBING &amp; GAS INSPECTOR EXPENSES</t>
  </si>
  <si>
    <t>01-243-0000-5700-5700-0000</t>
  </si>
  <si>
    <t>ELECTRICAL INSPECTOR EXPENSES</t>
  </si>
  <si>
    <t>01-541-0000-5114-5114-0000</t>
  </si>
  <si>
    <t>COUNCIL ON AGING WAGES PT</t>
  </si>
  <si>
    <t>Balances</t>
  </si>
  <si>
    <t>01-221-0000-5111-5111-0000</t>
  </si>
  <si>
    <t>FIRE &amp; EMS SALARY FT</t>
  </si>
  <si>
    <t>01-221-0000-5114-5114-0000</t>
  </si>
  <si>
    <t>FIRE &amp; EMS WAGES PT</t>
  </si>
  <si>
    <t>01-221-0000-5700-5700-0000</t>
  </si>
  <si>
    <t>FIRE &amp; EMS EXPENSES</t>
  </si>
  <si>
    <t>SNOW &amp; SALT OVERTIME WAGES</t>
  </si>
  <si>
    <t>01-694-0000-5700-5700-0000</t>
  </si>
  <si>
    <t>FESTIVE EVENTS EXPENSES</t>
  </si>
  <si>
    <t>01-221-0000-5112-5112-0000</t>
  </si>
  <si>
    <t>FIRE &amp; EMS WAGES FT</t>
  </si>
  <si>
    <t>01-752-0000-5900-5963-0000</t>
  </si>
  <si>
    <t>**BAN PAYDOWN TO CAPITAL spent from Principal</t>
  </si>
  <si>
    <t>LEGAL EXPENSES</t>
  </si>
  <si>
    <t>DATA SYSTEM SALARY PT</t>
  </si>
  <si>
    <t>DATA SYSTEM  EXPENSES</t>
  </si>
  <si>
    <t>01-241-0000-5111-5111-0000</t>
  </si>
  <si>
    <t>BUILDING INSPECTOR SALARY FT</t>
  </si>
  <si>
    <t>Fiscal Year 2020</t>
  </si>
  <si>
    <t>01-122-2020-0027-5700-0900</t>
  </si>
  <si>
    <t>ART 27 FY18 Webmaster Farth Coleman unpaid bill</t>
  </si>
  <si>
    <t>01-123-0000-5111-5111-0000</t>
  </si>
  <si>
    <t>TOWN ADMINISTRATOR SALARY</t>
  </si>
  <si>
    <t>01-123-0000-5700-5700-0000</t>
  </si>
  <si>
    <t>TOWN ADMINISTRATOR EXPENSES</t>
  </si>
  <si>
    <t>TREASURER/COLLECTOR SALARY</t>
  </si>
  <si>
    <t>01-145-0000-5111-5111-0000</t>
  </si>
  <si>
    <t>TREASURER/COLLECTOR WAGES PT</t>
  </si>
  <si>
    <t>TREASURER/COLLECTOR EXPENSES</t>
  </si>
  <si>
    <t>01-175-2020-0019-5700-0900</t>
  </si>
  <si>
    <t>ART 19 PLAN BD MASTER PLAN - FC2024</t>
  </si>
  <si>
    <t>REGISTRATION EXPENSES</t>
  </si>
  <si>
    <t>BOARD OF APPEALS  EXPENSES</t>
  </si>
  <si>
    <t>01-176-0000-5114-5114-0000</t>
  </si>
  <si>
    <t>BOARD OF APPEALS WAGES PT</t>
  </si>
  <si>
    <t>AGRICULTURAL COMMISSION EXPENSES</t>
  </si>
  <si>
    <t>01-210-2020-0028-5700-0900</t>
  </si>
  <si>
    <t>ART 28 POLICE CRUISER - HCPS 2020</t>
  </si>
  <si>
    <t>01-210-2020-0029-5700-0900</t>
  </si>
  <si>
    <t>ART 29 POLICE EQUIPMENT/RADIO/TASERS-HCPS2020</t>
  </si>
  <si>
    <t>01-221-2020-0020-5700-0900</t>
  </si>
  <si>
    <t>ART 20 FIRE &amp; EMS PUMPER TANKER-HCPS 2020</t>
  </si>
  <si>
    <t>01-221-2020-0021-5700-0900</t>
  </si>
  <si>
    <t>ART 21 FIRE &amp; EMS SCBA - FC75 HCPS 15 2020</t>
  </si>
  <si>
    <t>01-221-2020-0022-5700-0900</t>
  </si>
  <si>
    <t>ART 22 FIRE &amp; EMS MINOR EQUIPMENT-HCPS 2020</t>
  </si>
  <si>
    <t>01-221-2020-0023-5700-0900</t>
  </si>
  <si>
    <t>ART 23 FY18 COASTAL UNPAID BILLS</t>
  </si>
  <si>
    <t>01-221-2020-0024-5700-0900</t>
  </si>
  <si>
    <t>ART 24 FY18 NE FIRE EQUIPMENT UNPAID BILL</t>
  </si>
  <si>
    <t>01-221-2020-0025-5700-0900</t>
  </si>
  <si>
    <t>01-221-2020-0026-5700-0900</t>
  </si>
  <si>
    <t>ART 26 FY18 UMASS MEMORIAL HEALTH CARE UNPD BILL</t>
  </si>
  <si>
    <t>ART 25 FY18 FIRE TECH &amp; SAFETY UNPAID BILL</t>
  </si>
  <si>
    <t>01-241-0000-5112-5112-0000</t>
  </si>
  <si>
    <t>BUILDING INSPECTOR WAGES FT</t>
  </si>
  <si>
    <t>ANIMAL CONTROL OFFICER SALARY PT</t>
  </si>
  <si>
    <t>ANIMAL CONTROL OFFICER EXPENSES</t>
  </si>
  <si>
    <t>COMMUNICATIONS CENTER WAGES</t>
  </si>
  <si>
    <t>01-422-2020-0017-5700-0900</t>
  </si>
  <si>
    <t>HIGHWAY SERVICE UTILITY TRUCK - FC2020</t>
  </si>
  <si>
    <t>01-422-2020-0018-5700-0900</t>
  </si>
  <si>
    <t>ART 18 HOT TOP - FC 2021</t>
  </si>
  <si>
    <t xml:space="preserve">SNOW &amp; SALT EXPENSES </t>
  </si>
  <si>
    <t>01-433-2020-0014-5700-0900</t>
  </si>
  <si>
    <t>ART 14 COMPACTOR - FC 2020</t>
  </si>
  <si>
    <t>01-491-2020-0015-5700-0900</t>
  </si>
  <si>
    <t>ART 15 CEMETERY MOWER - FC 2020</t>
  </si>
  <si>
    <t>01-541-2020-0016-5700-0900</t>
  </si>
  <si>
    <t>COA SOFT/HARDWARE - FC2020</t>
  </si>
  <si>
    <t>01-610-2020-0013-5700-0900</t>
  </si>
  <si>
    <t>ART 13 SEPTIC SYSTEM - FC2021</t>
  </si>
  <si>
    <t>TAHANTO CAPITAL ASSESSMENT</t>
  </si>
  <si>
    <t>01-835-0000-5300-5322-2020</t>
  </si>
  <si>
    <t>01-835-0000-5300-5323-0000</t>
  </si>
  <si>
    <t>BERLIN MEMORIAL ASSESSMENT</t>
  </si>
  <si>
    <t>01-835-0000-5300-5323-2020</t>
  </si>
  <si>
    <t>BERLIN MEMORIAL CAPITAL ASSESSMENT</t>
  </si>
  <si>
    <t>ASSABET VALLEY CAPITAL ASSESSMENT</t>
  </si>
  <si>
    <t>01-990-0000-0000-5000-000</t>
  </si>
  <si>
    <t>TRANSFER TO OTHER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</si>
</sst>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Continuous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zoomScale="150" zoomScaleNormal="150" zoomScaleSheetLayoutView="100" zoomScalePageLayoutView="0" workbookViewId="0" topLeftCell="A133">
      <selection activeCell="A94" sqref="A94:IV96"/>
    </sheetView>
  </sheetViews>
  <sheetFormatPr defaultColWidth="9.140625" defaultRowHeight="12.75" outlineLevelRow="4"/>
  <cols>
    <col min="1" max="1" width="20.57421875" style="5" customWidth="1"/>
    <col min="2" max="2" width="36.7109375" style="5" bestFit="1" customWidth="1"/>
    <col min="3" max="3" width="9.7109375" style="5" customWidth="1"/>
    <col min="4" max="4" width="9.28125" style="5" bestFit="1" customWidth="1"/>
    <col min="5" max="5" width="9.7109375" style="5" customWidth="1"/>
    <col min="6" max="6" width="10.421875" style="5" customWidth="1"/>
    <col min="7" max="7" width="9.8515625" style="5" bestFit="1" customWidth="1"/>
    <col min="8" max="8" width="11.421875" style="5" customWidth="1"/>
  </cols>
  <sheetData>
    <row r="1" spans="1:8" ht="12.75">
      <c r="A1" s="3" t="s">
        <v>188</v>
      </c>
      <c r="B1" s="3"/>
      <c r="C1" s="3"/>
      <c r="D1" s="3"/>
      <c r="E1" s="3"/>
      <c r="F1" s="3"/>
      <c r="G1" s="3"/>
      <c r="H1" s="3"/>
    </row>
    <row r="2" spans="1:8" ht="12.75">
      <c r="A2" s="3" t="s">
        <v>189</v>
      </c>
      <c r="B2" s="3"/>
      <c r="C2" s="3"/>
      <c r="D2" s="3"/>
      <c r="E2" s="3"/>
      <c r="F2" s="3"/>
      <c r="G2" s="3"/>
      <c r="H2" s="3"/>
    </row>
    <row r="3" spans="1:8" ht="12.75">
      <c r="A3" s="3" t="s">
        <v>216</v>
      </c>
      <c r="B3" s="3"/>
      <c r="C3" s="3"/>
      <c r="D3" s="3"/>
      <c r="E3" s="3"/>
      <c r="F3" s="3"/>
      <c r="G3" s="3"/>
      <c r="H3" s="3"/>
    </row>
    <row r="4" spans="1:8" ht="12.75">
      <c r="A4" s="8"/>
      <c r="B4" s="8"/>
      <c r="C4" s="9"/>
      <c r="D4" s="9"/>
      <c r="E4" s="9" t="s">
        <v>183</v>
      </c>
      <c r="F4" s="9"/>
      <c r="G4" s="9"/>
      <c r="H4" s="9" t="s">
        <v>186</v>
      </c>
    </row>
    <row r="5" spans="1:8" ht="12.75">
      <c r="A5" s="9" t="s">
        <v>179</v>
      </c>
      <c r="B5" s="9" t="s">
        <v>187</v>
      </c>
      <c r="C5" s="9" t="s">
        <v>180</v>
      </c>
      <c r="D5" s="9" t="s">
        <v>181</v>
      </c>
      <c r="E5" s="9" t="s">
        <v>182</v>
      </c>
      <c r="F5" s="9" t="s">
        <v>185</v>
      </c>
      <c r="G5" s="9" t="s">
        <v>184</v>
      </c>
      <c r="H5" s="9" t="s">
        <v>197</v>
      </c>
    </row>
    <row r="7" spans="1:8" ht="12" customHeight="1" outlineLevel="4">
      <c r="A7" s="2" t="s">
        <v>0</v>
      </c>
      <c r="B7" s="2" t="s">
        <v>1</v>
      </c>
      <c r="C7" s="4">
        <v>50</v>
      </c>
      <c r="D7" s="4"/>
      <c r="E7" s="4">
        <f>SUM(C7+D7)</f>
        <v>50</v>
      </c>
      <c r="F7" s="4">
        <v>-50</v>
      </c>
      <c r="H7" s="4">
        <f aca="true" t="shared" si="0" ref="H7:H47">SUM(E7:G7)</f>
        <v>0</v>
      </c>
    </row>
    <row r="8" spans="1:8" ht="12" customHeight="1" outlineLevel="4">
      <c r="A8" s="2" t="s">
        <v>2</v>
      </c>
      <c r="B8" s="2" t="s">
        <v>3</v>
      </c>
      <c r="C8" s="4">
        <v>85</v>
      </c>
      <c r="D8" s="4"/>
      <c r="E8" s="4">
        <f aca="true" t="shared" si="1" ref="E8:E47">SUM(C8+D8)</f>
        <v>85</v>
      </c>
      <c r="F8" s="4">
        <v>0</v>
      </c>
      <c r="H8" s="4">
        <f t="shared" si="0"/>
        <v>85</v>
      </c>
    </row>
    <row r="9" spans="1:8" ht="12" customHeight="1" outlineLevel="4">
      <c r="A9" s="2" t="s">
        <v>4</v>
      </c>
      <c r="B9" s="2" t="s">
        <v>5</v>
      </c>
      <c r="C9" s="4">
        <v>3690</v>
      </c>
      <c r="D9" s="4"/>
      <c r="E9" s="4">
        <f t="shared" si="1"/>
        <v>3690</v>
      </c>
      <c r="F9" s="4">
        <v>-3690</v>
      </c>
      <c r="H9" s="4">
        <f t="shared" si="0"/>
        <v>0</v>
      </c>
    </row>
    <row r="10" spans="1:8" ht="12" customHeight="1" outlineLevel="4">
      <c r="A10" s="2" t="s">
        <v>6</v>
      </c>
      <c r="B10" s="2" t="s">
        <v>7</v>
      </c>
      <c r="C10" s="4">
        <v>66780</v>
      </c>
      <c r="D10" s="4"/>
      <c r="E10" s="4">
        <f t="shared" si="1"/>
        <v>66780</v>
      </c>
      <c r="F10" s="4">
        <v>-66398.4</v>
      </c>
      <c r="H10" s="4">
        <f t="shared" si="0"/>
        <v>381.6000000000058</v>
      </c>
    </row>
    <row r="11" spans="1:8" ht="12" customHeight="1" outlineLevel="4">
      <c r="A11" s="2" t="s">
        <v>8</v>
      </c>
      <c r="B11" s="2" t="s">
        <v>9</v>
      </c>
      <c r="C11" s="4">
        <v>18290</v>
      </c>
      <c r="D11" s="4"/>
      <c r="E11" s="4">
        <f t="shared" si="1"/>
        <v>18290</v>
      </c>
      <c r="F11" s="4">
        <v>-6862.97</v>
      </c>
      <c r="G11" s="4"/>
      <c r="H11" s="4">
        <f t="shared" si="0"/>
        <v>11427.029999999999</v>
      </c>
    </row>
    <row r="12" spans="1:8" ht="12" customHeight="1" outlineLevel="4">
      <c r="A12" s="2" t="s">
        <v>217</v>
      </c>
      <c r="B12" s="2" t="s">
        <v>218</v>
      </c>
      <c r="C12" s="4">
        <v>99.99</v>
      </c>
      <c r="D12" s="4"/>
      <c r="E12" s="4">
        <f t="shared" si="1"/>
        <v>99.99</v>
      </c>
      <c r="F12" s="4">
        <v>-99.99</v>
      </c>
      <c r="G12" s="4"/>
      <c r="H12" s="4">
        <f t="shared" si="0"/>
        <v>0</v>
      </c>
    </row>
    <row r="13" spans="1:8" ht="12" customHeight="1" outlineLevel="4">
      <c r="A13" s="2" t="s">
        <v>219</v>
      </c>
      <c r="B13" s="2" t="s">
        <v>220</v>
      </c>
      <c r="C13" s="4">
        <v>150000</v>
      </c>
      <c r="D13" s="4"/>
      <c r="E13" s="4">
        <f t="shared" si="1"/>
        <v>150000</v>
      </c>
      <c r="F13" s="4">
        <v>-142880.71</v>
      </c>
      <c r="G13" s="4"/>
      <c r="H13" s="4">
        <f t="shared" si="0"/>
        <v>7119.290000000008</v>
      </c>
    </row>
    <row r="14" spans="1:8" ht="12" customHeight="1" outlineLevel="4">
      <c r="A14" s="2" t="s">
        <v>221</v>
      </c>
      <c r="B14" s="2" t="s">
        <v>222</v>
      </c>
      <c r="C14" s="4">
        <v>3500</v>
      </c>
      <c r="D14" s="4"/>
      <c r="E14" s="4">
        <f t="shared" si="1"/>
        <v>3500</v>
      </c>
      <c r="F14" s="4">
        <v>-2431.34</v>
      </c>
      <c r="G14" s="4"/>
      <c r="H14" s="4">
        <f t="shared" si="0"/>
        <v>1068.6599999999999</v>
      </c>
    </row>
    <row r="15" spans="1:8" ht="12" customHeight="1" outlineLevel="4">
      <c r="A15" s="2" t="s">
        <v>10</v>
      </c>
      <c r="B15" s="2" t="s">
        <v>11</v>
      </c>
      <c r="C15" s="4">
        <v>275</v>
      </c>
      <c r="D15" s="4"/>
      <c r="E15" s="4">
        <f t="shared" si="1"/>
        <v>275</v>
      </c>
      <c r="F15" s="4">
        <v>-160</v>
      </c>
      <c r="H15" s="4">
        <f t="shared" si="0"/>
        <v>115</v>
      </c>
    </row>
    <row r="16" spans="1:8" ht="12" customHeight="1" outlineLevel="4">
      <c r="A16" s="2" t="s">
        <v>12</v>
      </c>
      <c r="B16" s="2" t="s">
        <v>13</v>
      </c>
      <c r="C16" s="4">
        <v>95000</v>
      </c>
      <c r="D16" s="4">
        <v>-35182.94</v>
      </c>
      <c r="E16" s="4">
        <f t="shared" si="1"/>
        <v>59817.06</v>
      </c>
      <c r="F16" s="4">
        <v>0</v>
      </c>
      <c r="H16" s="4">
        <f t="shared" si="0"/>
        <v>59817.06</v>
      </c>
    </row>
    <row r="17" spans="1:8" ht="12" customHeight="1" outlineLevel="4">
      <c r="A17" s="2" t="s">
        <v>14</v>
      </c>
      <c r="B17" s="2" t="s">
        <v>15</v>
      </c>
      <c r="C17" s="4">
        <v>82285</v>
      </c>
      <c r="D17" s="4"/>
      <c r="E17" s="4">
        <f t="shared" si="1"/>
        <v>82285</v>
      </c>
      <c r="F17" s="4">
        <v>-82285</v>
      </c>
      <c r="H17" s="4">
        <f t="shared" si="0"/>
        <v>0</v>
      </c>
    </row>
    <row r="18" spans="1:8" ht="12" customHeight="1" outlineLevel="4">
      <c r="A18" s="2" t="s">
        <v>16</v>
      </c>
      <c r="B18" s="2" t="s">
        <v>17</v>
      </c>
      <c r="C18" s="4">
        <v>36885</v>
      </c>
      <c r="D18" s="4"/>
      <c r="E18" s="4">
        <f t="shared" si="1"/>
        <v>36885</v>
      </c>
      <c r="F18" s="4">
        <v>-36874.97</v>
      </c>
      <c r="H18" s="4">
        <f t="shared" si="0"/>
        <v>10.029999999998836</v>
      </c>
    </row>
    <row r="19" spans="1:8" ht="12" customHeight="1" outlineLevel="4">
      <c r="A19" s="2" t="s">
        <v>18</v>
      </c>
      <c r="B19" s="2" t="s">
        <v>19</v>
      </c>
      <c r="C19" s="4">
        <v>9300</v>
      </c>
      <c r="D19" s="4"/>
      <c r="E19" s="4">
        <f t="shared" si="1"/>
        <v>9300</v>
      </c>
      <c r="F19" s="4">
        <v>-6205.49</v>
      </c>
      <c r="G19" s="11">
        <v>-1018</v>
      </c>
      <c r="H19" s="4">
        <f t="shared" si="0"/>
        <v>2076.51</v>
      </c>
    </row>
    <row r="20" spans="1:8" ht="12" customHeight="1" outlineLevel="4">
      <c r="A20" s="2" t="s">
        <v>20</v>
      </c>
      <c r="B20" s="2" t="s">
        <v>21</v>
      </c>
      <c r="C20" s="4">
        <v>31000</v>
      </c>
      <c r="D20" s="4"/>
      <c r="E20" s="4">
        <f t="shared" si="1"/>
        <v>31000</v>
      </c>
      <c r="F20" s="4">
        <v>-30000</v>
      </c>
      <c r="H20" s="4">
        <f t="shared" si="0"/>
        <v>1000</v>
      </c>
    </row>
    <row r="21" spans="1:8" ht="12" customHeight="1" outlineLevel="4">
      <c r="A21" s="2" t="s">
        <v>22</v>
      </c>
      <c r="B21" s="2" t="s">
        <v>23</v>
      </c>
      <c r="C21" s="4">
        <v>2287</v>
      </c>
      <c r="D21" s="4"/>
      <c r="E21" s="4">
        <f t="shared" si="1"/>
        <v>2287</v>
      </c>
      <c r="F21" s="4">
        <v>-2286.99</v>
      </c>
      <c r="H21" s="4">
        <f t="shared" si="0"/>
        <v>0.010000000000218279</v>
      </c>
    </row>
    <row r="22" spans="1:8" ht="12" customHeight="1" outlineLevel="4">
      <c r="A22" s="2" t="s">
        <v>24</v>
      </c>
      <c r="B22" s="2" t="s">
        <v>25</v>
      </c>
      <c r="C22" s="4">
        <v>67282</v>
      </c>
      <c r="D22" s="4"/>
      <c r="E22" s="4">
        <f t="shared" si="1"/>
        <v>67282</v>
      </c>
      <c r="F22" s="4">
        <v>-67282</v>
      </c>
      <c r="H22" s="4">
        <f t="shared" si="0"/>
        <v>0</v>
      </c>
    </row>
    <row r="23" spans="1:8" ht="12" customHeight="1" outlineLevel="4">
      <c r="A23" s="2" t="s">
        <v>26</v>
      </c>
      <c r="B23" s="2" t="s">
        <v>27</v>
      </c>
      <c r="C23" s="4">
        <v>65244</v>
      </c>
      <c r="D23" s="4">
        <v>0.57</v>
      </c>
      <c r="E23" s="4">
        <f t="shared" si="1"/>
        <v>65244.57</v>
      </c>
      <c r="F23" s="4">
        <v>-65244.57</v>
      </c>
      <c r="H23" s="4">
        <f t="shared" si="0"/>
        <v>0</v>
      </c>
    </row>
    <row r="24" spans="1:8" ht="12" customHeight="1" outlineLevel="4">
      <c r="A24" s="2" t="s">
        <v>28</v>
      </c>
      <c r="B24" s="2" t="s">
        <v>29</v>
      </c>
      <c r="C24" s="4">
        <v>38686</v>
      </c>
      <c r="D24" s="4"/>
      <c r="E24" s="4">
        <f t="shared" si="1"/>
        <v>38686</v>
      </c>
      <c r="F24" s="4">
        <v>-21655.54</v>
      </c>
      <c r="G24" s="4">
        <v>-400</v>
      </c>
      <c r="H24" s="4">
        <f t="shared" si="0"/>
        <v>16630.46</v>
      </c>
    </row>
    <row r="25" spans="1:8" ht="12" customHeight="1" outlineLevel="4">
      <c r="A25" s="2" t="s">
        <v>30</v>
      </c>
      <c r="B25" s="2" t="s">
        <v>31</v>
      </c>
      <c r="C25" s="4">
        <v>19200</v>
      </c>
      <c r="D25" s="4"/>
      <c r="E25" s="4">
        <f t="shared" si="1"/>
        <v>19200</v>
      </c>
      <c r="F25" s="4">
        <v>-16304.89</v>
      </c>
      <c r="G25" s="4">
        <v>-800</v>
      </c>
      <c r="H25" s="4">
        <f t="shared" si="0"/>
        <v>2095.1100000000006</v>
      </c>
    </row>
    <row r="26" spans="1:8" ht="12" customHeight="1" outlineLevel="4">
      <c r="A26" s="2" t="s">
        <v>224</v>
      </c>
      <c r="B26" s="2" t="s">
        <v>223</v>
      </c>
      <c r="C26" s="4">
        <v>75920</v>
      </c>
      <c r="D26" s="4"/>
      <c r="E26" s="4">
        <f t="shared" si="1"/>
        <v>75920</v>
      </c>
      <c r="F26" s="4">
        <v>-64646.8</v>
      </c>
      <c r="H26" s="4">
        <f t="shared" si="0"/>
        <v>11273.199999999997</v>
      </c>
    </row>
    <row r="27" spans="1:8" ht="12" customHeight="1" outlineLevel="4">
      <c r="A27" s="2" t="s">
        <v>190</v>
      </c>
      <c r="B27" s="2" t="s">
        <v>225</v>
      </c>
      <c r="C27" s="4">
        <v>44907</v>
      </c>
      <c r="D27" s="4"/>
      <c r="E27" s="4">
        <f t="shared" si="1"/>
        <v>44907</v>
      </c>
      <c r="F27" s="4">
        <v>-41289.6</v>
      </c>
      <c r="H27" s="4">
        <f t="shared" si="0"/>
        <v>3617.4000000000015</v>
      </c>
    </row>
    <row r="28" spans="1:8" ht="12" customHeight="1" outlineLevel="4">
      <c r="A28" s="2" t="s">
        <v>32</v>
      </c>
      <c r="B28" s="2" t="s">
        <v>226</v>
      </c>
      <c r="C28" s="4">
        <v>48940</v>
      </c>
      <c r="D28" s="4"/>
      <c r="E28" s="4">
        <f t="shared" si="1"/>
        <v>48940</v>
      </c>
      <c r="F28" s="4">
        <v>-31533.79</v>
      </c>
      <c r="G28" s="4">
        <v>-290</v>
      </c>
      <c r="H28" s="4">
        <f t="shared" si="0"/>
        <v>17116.21</v>
      </c>
    </row>
    <row r="29" spans="1:8" ht="12" customHeight="1" outlineLevel="4">
      <c r="A29" s="2" t="s">
        <v>33</v>
      </c>
      <c r="B29" s="2" t="s">
        <v>211</v>
      </c>
      <c r="C29" s="4">
        <v>65000</v>
      </c>
      <c r="D29" s="4"/>
      <c r="E29" s="4">
        <f t="shared" si="1"/>
        <v>65000</v>
      </c>
      <c r="F29" s="4">
        <v>-44657.23</v>
      </c>
      <c r="G29" s="4">
        <v>-5000</v>
      </c>
      <c r="H29" s="4">
        <f t="shared" si="0"/>
        <v>15342.769999999997</v>
      </c>
    </row>
    <row r="30" spans="1:8" ht="12" customHeight="1" outlineLevel="4">
      <c r="A30" s="2" t="s">
        <v>34</v>
      </c>
      <c r="B30" s="2" t="s">
        <v>35</v>
      </c>
      <c r="C30" s="4">
        <v>5200</v>
      </c>
      <c r="D30" s="4"/>
      <c r="E30" s="4">
        <f t="shared" si="1"/>
        <v>5200</v>
      </c>
      <c r="F30" s="4">
        <v>-225</v>
      </c>
      <c r="H30" s="4">
        <f t="shared" si="0"/>
        <v>4975</v>
      </c>
    </row>
    <row r="31" spans="1:8" ht="12" customHeight="1" outlineLevel="4">
      <c r="A31" s="2" t="s">
        <v>36</v>
      </c>
      <c r="B31" s="2" t="s">
        <v>37</v>
      </c>
      <c r="C31" s="4">
        <v>20000</v>
      </c>
      <c r="D31" s="4"/>
      <c r="E31" s="4">
        <f t="shared" si="1"/>
        <v>20000</v>
      </c>
      <c r="F31" s="4">
        <v>-1812</v>
      </c>
      <c r="G31" s="4"/>
      <c r="H31" s="4">
        <f t="shared" si="0"/>
        <v>18188</v>
      </c>
    </row>
    <row r="32" spans="1:8" ht="12" customHeight="1" outlineLevel="4">
      <c r="A32" s="2" t="s">
        <v>38</v>
      </c>
      <c r="B32" s="2" t="s">
        <v>212</v>
      </c>
      <c r="C32" s="4">
        <v>3030</v>
      </c>
      <c r="D32" s="4"/>
      <c r="E32" s="4">
        <f t="shared" si="1"/>
        <v>3030</v>
      </c>
      <c r="F32" s="4">
        <v>-3030</v>
      </c>
      <c r="H32" s="4">
        <f t="shared" si="0"/>
        <v>0</v>
      </c>
    </row>
    <row r="33" spans="1:8" ht="12" customHeight="1" outlineLevel="4">
      <c r="A33" s="2" t="s">
        <v>39</v>
      </c>
      <c r="B33" s="2" t="s">
        <v>213</v>
      </c>
      <c r="C33" s="4">
        <v>69260</v>
      </c>
      <c r="D33" s="4">
        <v>117.37</v>
      </c>
      <c r="E33" s="4">
        <f t="shared" si="1"/>
        <v>69377.37</v>
      </c>
      <c r="F33" s="4">
        <v>-69211.19</v>
      </c>
      <c r="G33" s="4">
        <v>-166.18</v>
      </c>
      <c r="H33" s="4">
        <f t="shared" si="0"/>
        <v>-6.991740519879386E-12</v>
      </c>
    </row>
    <row r="34" spans="1:8" ht="12" customHeight="1" outlineLevel="4">
      <c r="A34" s="2" t="s">
        <v>40</v>
      </c>
      <c r="B34" s="2" t="s">
        <v>41</v>
      </c>
      <c r="C34" s="4">
        <v>31200</v>
      </c>
      <c r="D34" s="4"/>
      <c r="E34" s="4">
        <f t="shared" si="1"/>
        <v>31200</v>
      </c>
      <c r="F34" s="4">
        <v>-31200</v>
      </c>
      <c r="H34" s="4">
        <f t="shared" si="0"/>
        <v>0</v>
      </c>
    </row>
    <row r="35" spans="1:8" ht="12" customHeight="1" outlineLevel="4">
      <c r="A35" s="2" t="s">
        <v>42</v>
      </c>
      <c r="B35" s="2" t="s">
        <v>43</v>
      </c>
      <c r="C35" s="4">
        <v>12756</v>
      </c>
      <c r="D35" s="4"/>
      <c r="E35" s="4">
        <f t="shared" si="1"/>
        <v>12756</v>
      </c>
      <c r="F35" s="4">
        <v>-12756</v>
      </c>
      <c r="H35" s="4">
        <f t="shared" si="0"/>
        <v>0</v>
      </c>
    </row>
    <row r="36" spans="1:8" ht="12" customHeight="1" outlineLevel="4">
      <c r="A36" s="2" t="s">
        <v>44</v>
      </c>
      <c r="B36" s="2" t="s">
        <v>45</v>
      </c>
      <c r="C36" s="4">
        <v>2245</v>
      </c>
      <c r="D36" s="4"/>
      <c r="E36" s="4">
        <f t="shared" si="1"/>
        <v>2245</v>
      </c>
      <c r="F36" s="4">
        <v>-1362.35</v>
      </c>
      <c r="G36" s="5">
        <v>-150</v>
      </c>
      <c r="H36" s="4">
        <f t="shared" si="0"/>
        <v>732.6500000000001</v>
      </c>
    </row>
    <row r="37" spans="1:8" ht="12" customHeight="1" outlineLevel="4">
      <c r="A37" s="2" t="s">
        <v>46</v>
      </c>
      <c r="B37" s="2" t="s">
        <v>47</v>
      </c>
      <c r="C37" s="4">
        <v>3200</v>
      </c>
      <c r="D37" s="4"/>
      <c r="E37" s="4">
        <f t="shared" si="1"/>
        <v>3200</v>
      </c>
      <c r="F37" s="4">
        <v>-1536.69</v>
      </c>
      <c r="H37" s="4">
        <f t="shared" si="0"/>
        <v>1663.31</v>
      </c>
    </row>
    <row r="38" spans="1:8" ht="12" customHeight="1" outlineLevel="4">
      <c r="A38" s="2" t="s">
        <v>48</v>
      </c>
      <c r="B38" s="2" t="s">
        <v>49</v>
      </c>
      <c r="C38" s="4">
        <v>3700</v>
      </c>
      <c r="D38" s="4"/>
      <c r="E38" s="4">
        <f t="shared" si="1"/>
        <v>3700</v>
      </c>
      <c r="F38" s="4">
        <v>-2128.9</v>
      </c>
      <c r="H38" s="4">
        <f t="shared" si="0"/>
        <v>1571.1</v>
      </c>
    </row>
    <row r="39" spans="1:8" ht="12" customHeight="1" outlineLevel="4">
      <c r="A39" s="2" t="s">
        <v>50</v>
      </c>
      <c r="B39" s="2" t="s">
        <v>51</v>
      </c>
      <c r="C39" s="4">
        <v>100</v>
      </c>
      <c r="D39" s="4"/>
      <c r="E39" s="4">
        <f t="shared" si="1"/>
        <v>100</v>
      </c>
      <c r="F39" s="4">
        <v>-100</v>
      </c>
      <c r="H39" s="4">
        <f t="shared" si="0"/>
        <v>0</v>
      </c>
    </row>
    <row r="40" spans="1:8" ht="12" customHeight="1" outlineLevel="4">
      <c r="A40" s="2" t="s">
        <v>52</v>
      </c>
      <c r="B40" s="2" t="s">
        <v>53</v>
      </c>
      <c r="C40" s="4">
        <v>550</v>
      </c>
      <c r="D40" s="4"/>
      <c r="E40" s="4">
        <f t="shared" si="1"/>
        <v>550</v>
      </c>
      <c r="F40" s="4">
        <v>0</v>
      </c>
      <c r="H40" s="4">
        <f t="shared" si="0"/>
        <v>550</v>
      </c>
    </row>
    <row r="41" spans="1:8" ht="12" customHeight="1" outlineLevel="4">
      <c r="A41" s="2" t="s">
        <v>54</v>
      </c>
      <c r="B41" s="2" t="s">
        <v>229</v>
      </c>
      <c r="C41" s="4">
        <v>95</v>
      </c>
      <c r="D41" s="4"/>
      <c r="E41" s="4">
        <f t="shared" si="1"/>
        <v>95</v>
      </c>
      <c r="F41" s="4">
        <v>0</v>
      </c>
      <c r="H41" s="4">
        <f t="shared" si="0"/>
        <v>95</v>
      </c>
    </row>
    <row r="42" spans="1:8" ht="12" customHeight="1" outlineLevel="4">
      <c r="A42" s="2" t="s">
        <v>55</v>
      </c>
      <c r="B42" s="2" t="s">
        <v>56</v>
      </c>
      <c r="C42" s="4">
        <v>2200</v>
      </c>
      <c r="D42" s="4"/>
      <c r="E42" s="4">
        <f t="shared" si="1"/>
        <v>2200</v>
      </c>
      <c r="F42" s="4">
        <v>-1730.67</v>
      </c>
      <c r="G42" s="4"/>
      <c r="H42" s="4">
        <f t="shared" si="0"/>
        <v>469.3299999999999</v>
      </c>
    </row>
    <row r="43" spans="1:8" ht="12" customHeight="1" outlineLevel="4">
      <c r="A43" s="2" t="s">
        <v>57</v>
      </c>
      <c r="B43" s="2" t="s">
        <v>58</v>
      </c>
      <c r="C43" s="4">
        <v>2000</v>
      </c>
      <c r="D43" s="4"/>
      <c r="E43" s="4">
        <f t="shared" si="1"/>
        <v>2000</v>
      </c>
      <c r="F43" s="4">
        <v>-113.6</v>
      </c>
      <c r="H43" s="4">
        <f t="shared" si="0"/>
        <v>1886.4</v>
      </c>
    </row>
    <row r="44" spans="1:8" ht="12" customHeight="1" outlineLevel="4">
      <c r="A44" s="2" t="s">
        <v>227</v>
      </c>
      <c r="B44" s="2" t="s">
        <v>228</v>
      </c>
      <c r="C44" s="4">
        <v>5000</v>
      </c>
      <c r="D44" s="4"/>
      <c r="E44" s="4">
        <f t="shared" si="1"/>
        <v>5000</v>
      </c>
      <c r="F44" s="4">
        <v>0</v>
      </c>
      <c r="G44" s="4">
        <v>-5000</v>
      </c>
      <c r="H44" s="4">
        <f t="shared" si="0"/>
        <v>0</v>
      </c>
    </row>
    <row r="45" spans="1:8" ht="12" customHeight="1" outlineLevel="4">
      <c r="A45" s="2" t="s">
        <v>231</v>
      </c>
      <c r="B45" s="2" t="s">
        <v>232</v>
      </c>
      <c r="C45" s="4">
        <v>2200</v>
      </c>
      <c r="D45" s="4">
        <v>675</v>
      </c>
      <c r="E45" s="4">
        <f t="shared" si="1"/>
        <v>2875</v>
      </c>
      <c r="F45" s="4">
        <v>-2637.88</v>
      </c>
      <c r="G45" s="4"/>
      <c r="H45" s="4">
        <f t="shared" si="0"/>
        <v>237.1199999999999</v>
      </c>
    </row>
    <row r="46" spans="1:8" ht="12" customHeight="1" outlineLevel="4">
      <c r="A46" s="2" t="s">
        <v>59</v>
      </c>
      <c r="B46" s="2" t="s">
        <v>230</v>
      </c>
      <c r="C46" s="4">
        <v>600</v>
      </c>
      <c r="D46" s="4"/>
      <c r="E46" s="4">
        <f t="shared" si="1"/>
        <v>600</v>
      </c>
      <c r="F46" s="4">
        <v>-55.05</v>
      </c>
      <c r="H46" s="4">
        <f t="shared" si="0"/>
        <v>544.95</v>
      </c>
    </row>
    <row r="47" spans="1:8" ht="12" customHeight="1" outlineLevel="4">
      <c r="A47" s="2" t="s">
        <v>60</v>
      </c>
      <c r="B47" s="2" t="s">
        <v>233</v>
      </c>
      <c r="C47" s="4">
        <v>1425</v>
      </c>
      <c r="D47" s="4"/>
      <c r="E47" s="4">
        <f t="shared" si="1"/>
        <v>1425</v>
      </c>
      <c r="F47" s="4">
        <v>-593.5</v>
      </c>
      <c r="G47" s="11"/>
      <c r="H47" s="4">
        <f t="shared" si="0"/>
        <v>831.5</v>
      </c>
    </row>
    <row r="48" spans="1:8" ht="12" customHeight="1" outlineLevel="4">
      <c r="A48" s="2" t="s">
        <v>61</v>
      </c>
      <c r="B48" s="2" t="s">
        <v>62</v>
      </c>
      <c r="C48" s="4">
        <v>17626</v>
      </c>
      <c r="D48" s="4"/>
      <c r="E48" s="4">
        <f>SUM(C48+D48)</f>
        <v>17626</v>
      </c>
      <c r="F48" s="4">
        <v>-17249.52</v>
      </c>
      <c r="H48" s="4">
        <f>SUM(E48:G48)</f>
        <v>376.47999999999956</v>
      </c>
    </row>
    <row r="49" spans="1:8" ht="12" customHeight="1" outlineLevel="4">
      <c r="A49" s="2" t="s">
        <v>63</v>
      </c>
      <c r="B49" s="2" t="s">
        <v>64</v>
      </c>
      <c r="C49" s="4">
        <v>78000</v>
      </c>
      <c r="D49" s="4"/>
      <c r="E49" s="4">
        <f>SUM(C49+D49)</f>
        <v>78000</v>
      </c>
      <c r="F49" s="4">
        <v>-66572.97</v>
      </c>
      <c r="H49" s="4">
        <f>SUM(E49:G49)</f>
        <v>11427.029999999999</v>
      </c>
    </row>
    <row r="50" spans="1:8" ht="12" customHeight="1" outlineLevel="4">
      <c r="A50" s="2" t="s">
        <v>65</v>
      </c>
      <c r="B50" s="2" t="s">
        <v>66</v>
      </c>
      <c r="C50" s="4">
        <v>50000</v>
      </c>
      <c r="D50" s="4"/>
      <c r="E50" s="4">
        <f>SUM(C50+D50)</f>
        <v>50000</v>
      </c>
      <c r="F50" s="4">
        <v>-43765.91</v>
      </c>
      <c r="H50" s="4">
        <f>SUM(E50:G50)</f>
        <v>6234.0899999999965</v>
      </c>
    </row>
    <row r="51" spans="1:8" ht="12" customHeight="1" outlineLevel="4">
      <c r="A51" s="2" t="s">
        <v>67</v>
      </c>
      <c r="B51" s="2" t="s">
        <v>68</v>
      </c>
      <c r="C51" s="4">
        <v>99770</v>
      </c>
      <c r="D51" s="4"/>
      <c r="E51" s="4">
        <f>SUM(C51+D51)</f>
        <v>99770</v>
      </c>
      <c r="F51" s="4">
        <v>-90488.87</v>
      </c>
      <c r="G51" s="4">
        <v>-1000</v>
      </c>
      <c r="H51" s="4">
        <f>SUM(E51:G51)</f>
        <v>8281.130000000005</v>
      </c>
    </row>
    <row r="52" spans="1:8" ht="12" customHeight="1" outlineLevel="4">
      <c r="A52" s="2" t="s">
        <v>69</v>
      </c>
      <c r="B52" s="2" t="s">
        <v>70</v>
      </c>
      <c r="C52" s="4">
        <v>5000</v>
      </c>
      <c r="D52" s="4"/>
      <c r="E52" s="4">
        <f>SUM(C52+D52)</f>
        <v>5000</v>
      </c>
      <c r="F52" s="4">
        <v>-3964.57</v>
      </c>
      <c r="H52" s="4">
        <f>SUM(E52:G52)</f>
        <v>1035.4299999999998</v>
      </c>
    </row>
    <row r="53" spans="1:8" ht="12" customHeight="1" outlineLevel="4">
      <c r="A53" s="2" t="s">
        <v>71</v>
      </c>
      <c r="B53" s="2" t="s">
        <v>72</v>
      </c>
      <c r="C53" s="4">
        <v>147650</v>
      </c>
      <c r="D53" s="4"/>
      <c r="E53" s="4">
        <f>SUM(C53+D53)</f>
        <v>147650</v>
      </c>
      <c r="F53" s="4">
        <v>-147650</v>
      </c>
      <c r="H53" s="4">
        <f>SUM(E53:G53)</f>
        <v>0</v>
      </c>
    </row>
    <row r="54" spans="1:8" ht="12" customHeight="1" outlineLevel="4">
      <c r="A54" s="2" t="s">
        <v>73</v>
      </c>
      <c r="B54" s="2" t="s">
        <v>74</v>
      </c>
      <c r="C54" s="4">
        <v>802415</v>
      </c>
      <c r="D54" s="4"/>
      <c r="E54" s="4">
        <f>SUM(C54+D54)</f>
        <v>802415</v>
      </c>
      <c r="F54" s="4">
        <v>-742550.68</v>
      </c>
      <c r="H54" s="4">
        <f>SUM(E54:G54)</f>
        <v>59864.31999999995</v>
      </c>
    </row>
    <row r="55" spans="1:8" ht="12" customHeight="1" outlineLevel="4">
      <c r="A55" s="2" t="s">
        <v>75</v>
      </c>
      <c r="B55" s="2" t="s">
        <v>76</v>
      </c>
      <c r="C55" s="4">
        <v>123004</v>
      </c>
      <c r="D55" s="4"/>
      <c r="E55" s="4">
        <f>SUM(C55+D55)</f>
        <v>123004</v>
      </c>
      <c r="F55" s="4">
        <v>-112893.22</v>
      </c>
      <c r="H55" s="4">
        <f>SUM(E55:G55)</f>
        <v>10110.779999999999</v>
      </c>
    </row>
    <row r="56" spans="1:8" ht="12" customHeight="1" outlineLevel="4">
      <c r="A56" s="2" t="s">
        <v>77</v>
      </c>
      <c r="B56" s="2" t="s">
        <v>78</v>
      </c>
      <c r="C56" s="4">
        <v>105308</v>
      </c>
      <c r="D56" s="4"/>
      <c r="E56" s="4">
        <f>SUM(C56+D56)</f>
        <v>105308</v>
      </c>
      <c r="F56" s="4">
        <v>-89429.15</v>
      </c>
      <c r="G56" s="4">
        <v>-4500</v>
      </c>
      <c r="H56" s="4">
        <f>SUM(E56:G56)</f>
        <v>11378.850000000006</v>
      </c>
    </row>
    <row r="57" spans="1:8" ht="12" customHeight="1" outlineLevel="4">
      <c r="A57" s="2" t="s">
        <v>234</v>
      </c>
      <c r="B57" s="2" t="s">
        <v>235</v>
      </c>
      <c r="C57" s="4">
        <v>47000</v>
      </c>
      <c r="D57" s="4"/>
      <c r="E57" s="4">
        <f>SUM(C57+D57)</f>
        <v>47000</v>
      </c>
      <c r="F57" s="4">
        <v>-47000</v>
      </c>
      <c r="G57" s="4"/>
      <c r="H57" s="4">
        <f>SUM(E57:G57)</f>
        <v>0</v>
      </c>
    </row>
    <row r="58" spans="1:8" ht="12" customHeight="1" outlineLevel="4">
      <c r="A58" s="2" t="s">
        <v>236</v>
      </c>
      <c r="B58" s="2" t="s">
        <v>237</v>
      </c>
      <c r="C58" s="4">
        <v>15000</v>
      </c>
      <c r="D58" s="4"/>
      <c r="E58" s="4">
        <f>SUM(C58+D58)</f>
        <v>15000</v>
      </c>
      <c r="F58" s="4">
        <v>-15000</v>
      </c>
      <c r="G58" s="4"/>
      <c r="H58" s="4">
        <f>SUM(E58:G58)</f>
        <v>0</v>
      </c>
    </row>
    <row r="59" spans="1:8" ht="12" customHeight="1" outlineLevel="4">
      <c r="A59" s="2" t="s">
        <v>198</v>
      </c>
      <c r="B59" s="2" t="s">
        <v>199</v>
      </c>
      <c r="C59" s="4">
        <v>125000</v>
      </c>
      <c r="D59" s="4"/>
      <c r="E59" s="4">
        <f>SUM(C59+D59)</f>
        <v>125000</v>
      </c>
      <c r="F59" s="4">
        <v>-112391.44</v>
      </c>
      <c r="H59" s="4">
        <f>SUM(E59:G59)</f>
        <v>12608.559999999998</v>
      </c>
    </row>
    <row r="60" spans="1:8" ht="12" customHeight="1" outlineLevel="4">
      <c r="A60" s="2" t="s">
        <v>207</v>
      </c>
      <c r="B60" s="2" t="s">
        <v>208</v>
      </c>
      <c r="C60" s="4">
        <v>197335</v>
      </c>
      <c r="D60" s="4"/>
      <c r="E60" s="4">
        <f>SUM(C60+D60)</f>
        <v>197335</v>
      </c>
      <c r="F60" s="4">
        <v>-178616.58</v>
      </c>
      <c r="H60" s="4">
        <f>SUM(E60:G60)</f>
        <v>18718.420000000013</v>
      </c>
    </row>
    <row r="61" spans="1:8" ht="12" customHeight="1" outlineLevel="4">
      <c r="A61" s="2" t="s">
        <v>200</v>
      </c>
      <c r="B61" s="2" t="s">
        <v>201</v>
      </c>
      <c r="C61" s="4">
        <v>301369</v>
      </c>
      <c r="D61" s="4"/>
      <c r="E61" s="4">
        <f>SUM(C61+D61)</f>
        <v>301369</v>
      </c>
      <c r="F61" s="4">
        <v>-261585.56</v>
      </c>
      <c r="H61" s="4">
        <f>SUM(E61:G61)</f>
        <v>39783.44</v>
      </c>
    </row>
    <row r="62" spans="1:8" ht="12" customHeight="1" outlineLevel="4">
      <c r="A62" s="2" t="s">
        <v>202</v>
      </c>
      <c r="B62" s="2" t="s">
        <v>203</v>
      </c>
      <c r="C62" s="4">
        <v>139825</v>
      </c>
      <c r="D62" s="4"/>
      <c r="E62" s="4">
        <f>SUM(C62+D62)</f>
        <v>139825</v>
      </c>
      <c r="F62" s="4">
        <v>-137143.3</v>
      </c>
      <c r="G62" s="4">
        <v>-2000</v>
      </c>
      <c r="H62" s="4">
        <f>SUM(E62:G62)</f>
        <v>681.7000000000116</v>
      </c>
    </row>
    <row r="63" spans="1:8" ht="12" customHeight="1" outlineLevel="4">
      <c r="A63" s="2" t="s">
        <v>238</v>
      </c>
      <c r="B63" s="2" t="s">
        <v>239</v>
      </c>
      <c r="C63" s="4">
        <v>440000</v>
      </c>
      <c r="D63" s="4"/>
      <c r="E63" s="4">
        <f>SUM(C63+D63)</f>
        <v>440000</v>
      </c>
      <c r="F63" s="4">
        <v>-106644</v>
      </c>
      <c r="G63" s="10">
        <v>-333356</v>
      </c>
      <c r="H63" s="4">
        <f>SUM(E63:G63)</f>
        <v>0</v>
      </c>
    </row>
    <row r="64" spans="1:8" ht="12" customHeight="1" outlineLevel="4">
      <c r="A64" s="2" t="s">
        <v>240</v>
      </c>
      <c r="B64" s="2" t="s">
        <v>241</v>
      </c>
      <c r="C64" s="4">
        <v>90000</v>
      </c>
      <c r="D64" s="4"/>
      <c r="E64" s="4">
        <f>SUM(C64+D64)</f>
        <v>90000</v>
      </c>
      <c r="F64" s="4">
        <v>-89540</v>
      </c>
      <c r="H64" s="4">
        <f>SUM(E64:G64)</f>
        <v>460</v>
      </c>
    </row>
    <row r="65" spans="1:8" ht="12" customHeight="1" outlineLevel="4">
      <c r="A65" s="2" t="s">
        <v>242</v>
      </c>
      <c r="B65" s="2" t="s">
        <v>243</v>
      </c>
      <c r="C65" s="4">
        <v>50000</v>
      </c>
      <c r="D65" s="4"/>
      <c r="E65" s="4">
        <f>SUM(C65+D65)</f>
        <v>50000</v>
      </c>
      <c r="F65" s="4">
        <v>-6967.5</v>
      </c>
      <c r="G65" s="4">
        <v>-43032.5</v>
      </c>
      <c r="H65" s="4">
        <f>SUM(E65:G65)</f>
        <v>0</v>
      </c>
    </row>
    <row r="66" spans="1:8" ht="12" customHeight="1" outlineLevel="4">
      <c r="A66" s="2" t="s">
        <v>244</v>
      </c>
      <c r="B66" s="2" t="s">
        <v>245</v>
      </c>
      <c r="C66" s="4">
        <v>485.41</v>
      </c>
      <c r="D66" s="4"/>
      <c r="E66" s="4">
        <f>SUM(C66+D66)</f>
        <v>485.41</v>
      </c>
      <c r="F66" s="4">
        <v>-485.41</v>
      </c>
      <c r="G66" s="4"/>
      <c r="H66" s="4">
        <f>SUM(E66:G66)</f>
        <v>0</v>
      </c>
    </row>
    <row r="67" spans="1:8" ht="12" customHeight="1" outlineLevel="4">
      <c r="A67" s="2" t="s">
        <v>246</v>
      </c>
      <c r="B67" s="2" t="s">
        <v>247</v>
      </c>
      <c r="C67" s="4">
        <v>1193.53</v>
      </c>
      <c r="D67" s="4"/>
      <c r="E67" s="4">
        <f>SUM(C67+D67)</f>
        <v>1193.53</v>
      </c>
      <c r="F67" s="4">
        <v>-1193.53</v>
      </c>
      <c r="G67" s="4"/>
      <c r="H67" s="4">
        <f>SUM(E67:G67)</f>
        <v>0</v>
      </c>
    </row>
    <row r="68" spans="1:8" ht="12" customHeight="1" outlineLevel="4">
      <c r="A68" s="2" t="s">
        <v>248</v>
      </c>
      <c r="B68" s="2" t="s">
        <v>251</v>
      </c>
      <c r="C68" s="4">
        <v>3045.48</v>
      </c>
      <c r="D68" s="4"/>
      <c r="E68" s="4">
        <f>SUM(C68+D68)</f>
        <v>3045.48</v>
      </c>
      <c r="F68" s="4">
        <v>-3045.48</v>
      </c>
      <c r="G68" s="4"/>
      <c r="H68" s="4">
        <f>SUM(E68:G68)</f>
        <v>0</v>
      </c>
    </row>
    <row r="69" spans="1:8" ht="12" customHeight="1" outlineLevel="4">
      <c r="A69" s="2" t="s">
        <v>249</v>
      </c>
      <c r="B69" s="2" t="s">
        <v>250</v>
      </c>
      <c r="C69" s="4">
        <v>215</v>
      </c>
      <c r="D69" s="4"/>
      <c r="E69" s="4">
        <f>SUM(C69+D69)</f>
        <v>215</v>
      </c>
      <c r="F69" s="4">
        <v>-215</v>
      </c>
      <c r="G69" s="4"/>
      <c r="H69" s="4">
        <f>SUM(E69:G69)</f>
        <v>0</v>
      </c>
    </row>
    <row r="70" spans="1:8" ht="12" customHeight="1" outlineLevel="4">
      <c r="A70" s="2" t="s">
        <v>214</v>
      </c>
      <c r="B70" s="2" t="s">
        <v>215</v>
      </c>
      <c r="C70" s="4">
        <v>90721</v>
      </c>
      <c r="D70" s="4"/>
      <c r="E70" s="4">
        <f>SUM(C70+D70)</f>
        <v>90721</v>
      </c>
      <c r="F70" s="4">
        <v>-58573.2</v>
      </c>
      <c r="G70" s="4"/>
      <c r="H70" s="4">
        <f>SUM(E70:G70)</f>
        <v>32147.800000000003</v>
      </c>
    </row>
    <row r="71" spans="1:8" ht="12" customHeight="1" outlineLevel="4">
      <c r="A71" s="2" t="s">
        <v>252</v>
      </c>
      <c r="B71" s="2" t="s">
        <v>253</v>
      </c>
      <c r="C71" s="4">
        <v>39994</v>
      </c>
      <c r="D71" s="4"/>
      <c r="E71" s="4">
        <f>SUM(C71+D71)</f>
        <v>39994</v>
      </c>
      <c r="F71" s="4">
        <v>0</v>
      </c>
      <c r="G71" s="4"/>
      <c r="H71" s="4">
        <f>SUM(E71:G71)</f>
        <v>39994</v>
      </c>
    </row>
    <row r="72" spans="1:8" s="1" customFormat="1" ht="12" customHeight="1" outlineLevel="4">
      <c r="A72" s="2" t="s">
        <v>79</v>
      </c>
      <c r="B72" s="2" t="s">
        <v>80</v>
      </c>
      <c r="C72" s="4">
        <v>28287</v>
      </c>
      <c r="D72" s="4">
        <v>16825</v>
      </c>
      <c r="E72" s="4">
        <f>SUM(C72+D72)</f>
        <v>45112</v>
      </c>
      <c r="F72" s="4">
        <v>-42233.68</v>
      </c>
      <c r="G72" s="5"/>
      <c r="H72" s="4">
        <f>SUM(E72:G72)</f>
        <v>2878.3199999999997</v>
      </c>
    </row>
    <row r="73" spans="1:8" ht="12" customHeight="1" outlineLevel="4">
      <c r="A73" s="2" t="s">
        <v>81</v>
      </c>
      <c r="B73" s="2" t="s">
        <v>82</v>
      </c>
      <c r="C73" s="4">
        <v>28730</v>
      </c>
      <c r="D73" s="4"/>
      <c r="E73" s="4">
        <f>SUM(C73+D73)</f>
        <v>28730</v>
      </c>
      <c r="F73" s="4">
        <v>-17862.52</v>
      </c>
      <c r="G73" s="4">
        <v>-200</v>
      </c>
      <c r="H73" s="4">
        <f>SUM(E73:G73)</f>
        <v>10667.48</v>
      </c>
    </row>
    <row r="74" spans="1:8" ht="12" customHeight="1" outlineLevel="4">
      <c r="A74" s="2" t="s">
        <v>191</v>
      </c>
      <c r="B74" s="2" t="s">
        <v>192</v>
      </c>
      <c r="C74" s="4">
        <v>1200</v>
      </c>
      <c r="D74" s="4"/>
      <c r="E74" s="4">
        <f>SUM(C74+D74)</f>
        <v>1200</v>
      </c>
      <c r="F74" s="4">
        <v>-214</v>
      </c>
      <c r="H74" s="4">
        <f>SUM(E74:G74)</f>
        <v>986</v>
      </c>
    </row>
    <row r="75" spans="1:8" ht="12" customHeight="1" outlineLevel="4">
      <c r="A75" s="2" t="s">
        <v>193</v>
      </c>
      <c r="B75" s="2" t="s">
        <v>194</v>
      </c>
      <c r="C75" s="4">
        <v>800</v>
      </c>
      <c r="D75" s="4"/>
      <c r="E75" s="4">
        <f>SUM(C75+D75)</f>
        <v>800</v>
      </c>
      <c r="F75" s="4">
        <v>-237</v>
      </c>
      <c r="H75" s="4">
        <f>SUM(E75:G75)</f>
        <v>563</v>
      </c>
    </row>
    <row r="76" spans="1:8" ht="12" customHeight="1" outlineLevel="4">
      <c r="A76" s="2"/>
      <c r="B76" s="2"/>
      <c r="C76" s="4"/>
      <c r="D76" s="4"/>
      <c r="E76" s="4"/>
      <c r="F76" s="4"/>
      <c r="G76" s="4"/>
      <c r="H76" s="4"/>
    </row>
    <row r="77" spans="5:8" ht="12.75">
      <c r="E77" s="9" t="s">
        <v>183</v>
      </c>
      <c r="F77" s="9"/>
      <c r="G77" s="9"/>
      <c r="H77" s="9" t="s">
        <v>186</v>
      </c>
    </row>
    <row r="78" spans="1:8" ht="12" customHeight="1" outlineLevel="4">
      <c r="A78" s="9" t="s">
        <v>179</v>
      </c>
      <c r="B78" s="9" t="s">
        <v>187</v>
      </c>
      <c r="C78" s="9" t="s">
        <v>180</v>
      </c>
      <c r="D78" s="9" t="s">
        <v>181</v>
      </c>
      <c r="E78" s="9" t="s">
        <v>182</v>
      </c>
      <c r="F78" s="9" t="s">
        <v>185</v>
      </c>
      <c r="G78" s="9" t="s">
        <v>184</v>
      </c>
      <c r="H78" s="9" t="s">
        <v>197</v>
      </c>
    </row>
    <row r="79" spans="1:8" ht="12" customHeight="1" outlineLevel="4">
      <c r="A79" s="2" t="s">
        <v>83</v>
      </c>
      <c r="B79" s="2" t="s">
        <v>84</v>
      </c>
      <c r="C79" s="4">
        <v>1992</v>
      </c>
      <c r="D79" s="4"/>
      <c r="E79" s="4">
        <f aca="true" t="shared" si="2" ref="E79:E93">SUM(C79+D79)</f>
        <v>1992</v>
      </c>
      <c r="F79" s="4">
        <v>-1992</v>
      </c>
      <c r="H79" s="4">
        <f aca="true" t="shared" si="3" ref="H79:H93">SUM(E79:G79)</f>
        <v>0</v>
      </c>
    </row>
    <row r="80" spans="1:8" ht="12" customHeight="1" outlineLevel="4">
      <c r="A80" s="2" t="s">
        <v>85</v>
      </c>
      <c r="B80" s="2" t="s">
        <v>86</v>
      </c>
      <c r="C80" s="4">
        <v>925</v>
      </c>
      <c r="D80" s="4"/>
      <c r="E80" s="4">
        <f t="shared" si="2"/>
        <v>925</v>
      </c>
      <c r="F80" s="4">
        <v>0</v>
      </c>
      <c r="H80" s="4">
        <f t="shared" si="3"/>
        <v>925</v>
      </c>
    </row>
    <row r="81" spans="1:8" ht="12" customHeight="1" outlineLevel="4">
      <c r="A81" s="2" t="s">
        <v>87</v>
      </c>
      <c r="B81" s="2" t="s">
        <v>254</v>
      </c>
      <c r="C81" s="4">
        <v>0</v>
      </c>
      <c r="D81" s="4">
        <v>5400</v>
      </c>
      <c r="E81" s="4">
        <f t="shared" si="2"/>
        <v>5400</v>
      </c>
      <c r="F81" s="4">
        <v>-5400</v>
      </c>
      <c r="H81" s="4">
        <f t="shared" si="3"/>
        <v>0</v>
      </c>
    </row>
    <row r="82" spans="1:8" ht="12" customHeight="1" outlineLevel="4">
      <c r="A82" s="2" t="s">
        <v>88</v>
      </c>
      <c r="B82" s="2" t="s">
        <v>255</v>
      </c>
      <c r="C82" s="4">
        <v>18000</v>
      </c>
      <c r="D82" s="4"/>
      <c r="E82" s="4">
        <f t="shared" si="2"/>
        <v>18000</v>
      </c>
      <c r="F82" s="4">
        <v>-1009.5</v>
      </c>
      <c r="G82" s="11"/>
      <c r="H82" s="4">
        <f t="shared" si="3"/>
        <v>16990.5</v>
      </c>
    </row>
    <row r="83" spans="1:8" ht="12" customHeight="1" outlineLevel="4">
      <c r="A83" s="2" t="s">
        <v>89</v>
      </c>
      <c r="B83" s="2" t="s">
        <v>256</v>
      </c>
      <c r="C83" s="4">
        <v>44510</v>
      </c>
      <c r="D83" s="4"/>
      <c r="E83" s="4">
        <f t="shared" si="2"/>
        <v>44510</v>
      </c>
      <c r="F83" s="4">
        <v>-42066.72</v>
      </c>
      <c r="H83" s="4">
        <f t="shared" si="3"/>
        <v>2443.279999999999</v>
      </c>
    </row>
    <row r="84" spans="1:8" ht="12" customHeight="1" outlineLevel="4">
      <c r="A84" s="2" t="s">
        <v>90</v>
      </c>
      <c r="B84" s="2" t="s">
        <v>91</v>
      </c>
      <c r="C84" s="4">
        <v>196795</v>
      </c>
      <c r="D84" s="4"/>
      <c r="E84" s="4">
        <f t="shared" si="2"/>
        <v>196795</v>
      </c>
      <c r="F84" s="4">
        <v>-185982.62</v>
      </c>
      <c r="G84" s="4"/>
      <c r="H84" s="4">
        <f t="shared" si="3"/>
        <v>10812.380000000005</v>
      </c>
    </row>
    <row r="85" spans="1:8" ht="12" customHeight="1" outlineLevel="4">
      <c r="A85" s="2" t="s">
        <v>92</v>
      </c>
      <c r="B85" s="2" t="s">
        <v>93</v>
      </c>
      <c r="C85" s="4">
        <v>81800</v>
      </c>
      <c r="D85" s="4"/>
      <c r="E85" s="4">
        <f t="shared" si="2"/>
        <v>81800</v>
      </c>
      <c r="F85" s="4">
        <v>-81800</v>
      </c>
      <c r="H85" s="4">
        <f t="shared" si="3"/>
        <v>0</v>
      </c>
    </row>
    <row r="86" spans="1:8" ht="12" customHeight="1" outlineLevel="4">
      <c r="A86" s="2" t="s">
        <v>94</v>
      </c>
      <c r="B86" s="2" t="s">
        <v>95</v>
      </c>
      <c r="C86" s="4">
        <v>229460</v>
      </c>
      <c r="D86" s="4">
        <v>1000</v>
      </c>
      <c r="E86" s="4">
        <f t="shared" si="2"/>
        <v>230460</v>
      </c>
      <c r="F86" s="4">
        <v>-230456.93</v>
      </c>
      <c r="H86" s="4">
        <f t="shared" si="3"/>
        <v>3.070000000006985</v>
      </c>
    </row>
    <row r="87" spans="1:8" ht="12" customHeight="1" outlineLevel="4">
      <c r="A87" s="2" t="s">
        <v>96</v>
      </c>
      <c r="B87" s="2" t="s">
        <v>97</v>
      </c>
      <c r="C87" s="4">
        <v>12806</v>
      </c>
      <c r="D87" s="4"/>
      <c r="E87" s="4">
        <f t="shared" si="2"/>
        <v>12806</v>
      </c>
      <c r="F87" s="4">
        <v>-12806</v>
      </c>
      <c r="H87" s="4">
        <f t="shared" si="3"/>
        <v>0</v>
      </c>
    </row>
    <row r="88" spans="1:8" ht="12" customHeight="1" outlineLevel="4">
      <c r="A88" s="2" t="s">
        <v>98</v>
      </c>
      <c r="B88" s="2" t="s">
        <v>99</v>
      </c>
      <c r="C88" s="4">
        <v>141100</v>
      </c>
      <c r="D88" s="4">
        <v>-2406.93</v>
      </c>
      <c r="E88" s="4">
        <f t="shared" si="2"/>
        <v>138693.07</v>
      </c>
      <c r="F88" s="4">
        <v>-108559.89</v>
      </c>
      <c r="G88" s="4">
        <v>-5000</v>
      </c>
      <c r="H88" s="4">
        <f t="shared" si="3"/>
        <v>25133.180000000008</v>
      </c>
    </row>
    <row r="89" spans="1:8" ht="12" customHeight="1" outlineLevel="4">
      <c r="A89" s="2" t="s">
        <v>257</v>
      </c>
      <c r="B89" s="2" t="s">
        <v>258</v>
      </c>
      <c r="C89" s="4">
        <v>47000</v>
      </c>
      <c r="D89" s="4"/>
      <c r="E89" s="4">
        <f t="shared" si="2"/>
        <v>47000</v>
      </c>
      <c r="F89" s="4">
        <v>-47000</v>
      </c>
      <c r="G89" s="4"/>
      <c r="H89" s="4">
        <f t="shared" si="3"/>
        <v>0</v>
      </c>
    </row>
    <row r="90" spans="1:8" ht="12" customHeight="1" outlineLevel="4">
      <c r="A90" s="2" t="s">
        <v>259</v>
      </c>
      <c r="B90" s="2" t="s">
        <v>260</v>
      </c>
      <c r="C90" s="4">
        <v>70000</v>
      </c>
      <c r="D90" s="4"/>
      <c r="E90" s="4">
        <f t="shared" si="2"/>
        <v>70000</v>
      </c>
      <c r="F90" s="4">
        <v>0</v>
      </c>
      <c r="G90" s="4">
        <v>-70000</v>
      </c>
      <c r="H90" s="4">
        <f t="shared" si="3"/>
        <v>0</v>
      </c>
    </row>
    <row r="91" spans="1:8" ht="12" customHeight="1" outlineLevel="4">
      <c r="A91" s="2" t="s">
        <v>100</v>
      </c>
      <c r="B91" s="2" t="s">
        <v>204</v>
      </c>
      <c r="C91" s="4">
        <v>36428</v>
      </c>
      <c r="D91" s="4">
        <v>-16770.93</v>
      </c>
      <c r="E91" s="4">
        <f t="shared" si="2"/>
        <v>19657.07</v>
      </c>
      <c r="F91" s="4">
        <v>-19657.07</v>
      </c>
      <c r="H91" s="4">
        <f t="shared" si="3"/>
        <v>0</v>
      </c>
    </row>
    <row r="92" spans="1:8" ht="12" customHeight="1" outlineLevel="4">
      <c r="A92" s="2" t="s">
        <v>101</v>
      </c>
      <c r="B92" s="2" t="s">
        <v>102</v>
      </c>
      <c r="C92" s="4">
        <v>13566</v>
      </c>
      <c r="D92" s="4">
        <v>-8562.66</v>
      </c>
      <c r="E92" s="4">
        <f t="shared" si="2"/>
        <v>5003.34</v>
      </c>
      <c r="F92" s="4">
        <v>-5003.34</v>
      </c>
      <c r="H92" s="4">
        <f t="shared" si="3"/>
        <v>0</v>
      </c>
    </row>
    <row r="93" spans="1:8" ht="12" customHeight="1" outlineLevel="4">
      <c r="A93" s="2" t="s">
        <v>103</v>
      </c>
      <c r="B93" s="2" t="s">
        <v>261</v>
      </c>
      <c r="C93" s="4">
        <v>85000</v>
      </c>
      <c r="D93" s="4">
        <v>26740.52</v>
      </c>
      <c r="E93" s="4">
        <f t="shared" si="2"/>
        <v>111740.52</v>
      </c>
      <c r="F93" s="4">
        <v>-111740.52</v>
      </c>
      <c r="H93" s="4">
        <f t="shared" si="3"/>
        <v>0</v>
      </c>
    </row>
    <row r="94" spans="1:8" ht="12" customHeight="1" outlineLevel="4">
      <c r="A94" s="2" t="s">
        <v>104</v>
      </c>
      <c r="B94" s="2" t="s">
        <v>105</v>
      </c>
      <c r="C94" s="4">
        <v>9600</v>
      </c>
      <c r="D94" s="4"/>
      <c r="E94" s="4">
        <f aca="true" t="shared" si="4" ref="E94:E104">SUM(C94+D94)</f>
        <v>9600</v>
      </c>
      <c r="F94" s="4">
        <v>-1792</v>
      </c>
      <c r="G94" s="4"/>
      <c r="H94" s="4">
        <f aca="true" t="shared" si="5" ref="H94:H104">SUM(E94:G94)</f>
        <v>7808</v>
      </c>
    </row>
    <row r="95" spans="1:8" ht="12" customHeight="1" outlineLevel="4">
      <c r="A95" s="2" t="s">
        <v>106</v>
      </c>
      <c r="B95" s="2" t="s">
        <v>107</v>
      </c>
      <c r="C95" s="4">
        <v>38742</v>
      </c>
      <c r="D95" s="4"/>
      <c r="E95" s="4">
        <f t="shared" si="4"/>
        <v>38742</v>
      </c>
      <c r="F95" s="4">
        <v>-34892.71</v>
      </c>
      <c r="H95" s="4">
        <f t="shared" si="5"/>
        <v>3849.290000000001</v>
      </c>
    </row>
    <row r="96" spans="1:8" ht="12" customHeight="1" outlineLevel="4">
      <c r="A96" s="2" t="s">
        <v>108</v>
      </c>
      <c r="B96" s="2" t="s">
        <v>109</v>
      </c>
      <c r="C96" s="4">
        <v>44855</v>
      </c>
      <c r="D96" s="4">
        <v>12165</v>
      </c>
      <c r="E96" s="4">
        <f t="shared" si="4"/>
        <v>57020</v>
      </c>
      <c r="F96" s="4">
        <v>-36910.19</v>
      </c>
      <c r="G96" s="5">
        <v>-9000</v>
      </c>
      <c r="H96" s="4">
        <f t="shared" si="5"/>
        <v>11109.809999999998</v>
      </c>
    </row>
    <row r="97" spans="1:8" ht="12" customHeight="1" outlineLevel="4">
      <c r="A97" s="2" t="s">
        <v>262</v>
      </c>
      <c r="B97" s="2" t="s">
        <v>263</v>
      </c>
      <c r="C97" s="4">
        <v>37000</v>
      </c>
      <c r="D97" s="4"/>
      <c r="E97" s="4">
        <f t="shared" si="4"/>
        <v>37000</v>
      </c>
      <c r="F97" s="4">
        <v>-28700</v>
      </c>
      <c r="H97" s="4">
        <f t="shared" si="5"/>
        <v>8300</v>
      </c>
    </row>
    <row r="98" spans="1:8" ht="12" customHeight="1" outlineLevel="4">
      <c r="A98" s="2" t="s">
        <v>110</v>
      </c>
      <c r="B98" s="2" t="s">
        <v>111</v>
      </c>
      <c r="C98" s="4">
        <v>3360</v>
      </c>
      <c r="D98" s="4"/>
      <c r="E98" s="4">
        <f t="shared" si="4"/>
        <v>3360</v>
      </c>
      <c r="F98" s="4">
        <v>-3360</v>
      </c>
      <c r="H98" s="4">
        <f t="shared" si="5"/>
        <v>0</v>
      </c>
    </row>
    <row r="99" spans="1:8" ht="12" customHeight="1" outlineLevel="4">
      <c r="A99" s="2" t="s">
        <v>112</v>
      </c>
      <c r="B99" s="2" t="s">
        <v>113</v>
      </c>
      <c r="C99" s="4">
        <v>28360</v>
      </c>
      <c r="D99" s="4"/>
      <c r="E99" s="4">
        <f t="shared" si="4"/>
        <v>28360</v>
      </c>
      <c r="F99" s="4">
        <v>-20547.71</v>
      </c>
      <c r="G99" s="4">
        <v>-4000</v>
      </c>
      <c r="H99" s="4">
        <f t="shared" si="5"/>
        <v>3812.290000000001</v>
      </c>
    </row>
    <row r="100" spans="1:8" ht="12" customHeight="1" outlineLevel="4">
      <c r="A100" s="2" t="s">
        <v>264</v>
      </c>
      <c r="B100" s="2" t="s">
        <v>265</v>
      </c>
      <c r="C100" s="4">
        <v>18785</v>
      </c>
      <c r="D100" s="4"/>
      <c r="E100" s="4">
        <f t="shared" si="4"/>
        <v>18785</v>
      </c>
      <c r="F100" s="4">
        <v>-18785</v>
      </c>
      <c r="G100" s="4"/>
      <c r="H100" s="4">
        <f t="shared" si="5"/>
        <v>0</v>
      </c>
    </row>
    <row r="101" spans="1:8" ht="12" customHeight="1" outlineLevel="4">
      <c r="A101" s="2" t="s">
        <v>114</v>
      </c>
      <c r="B101" s="2" t="s">
        <v>115</v>
      </c>
      <c r="C101" s="4">
        <v>1878</v>
      </c>
      <c r="D101" s="4"/>
      <c r="E101" s="4">
        <f t="shared" si="4"/>
        <v>1878</v>
      </c>
      <c r="F101" s="4">
        <v>-1878</v>
      </c>
      <c r="H101" s="4">
        <f t="shared" si="5"/>
        <v>0</v>
      </c>
    </row>
    <row r="102" spans="1:8" ht="12" customHeight="1" outlineLevel="4">
      <c r="A102" s="2" t="s">
        <v>116</v>
      </c>
      <c r="B102" s="2" t="s">
        <v>117</v>
      </c>
      <c r="C102" s="4">
        <v>4283</v>
      </c>
      <c r="D102" s="4"/>
      <c r="E102" s="4">
        <f t="shared" si="4"/>
        <v>4283</v>
      </c>
      <c r="F102" s="4">
        <v>-4154.1</v>
      </c>
      <c r="H102" s="4">
        <f t="shared" si="5"/>
        <v>128.89999999999964</v>
      </c>
    </row>
    <row r="103" spans="1:8" ht="12" customHeight="1" outlineLevel="4">
      <c r="A103" s="2" t="s">
        <v>118</v>
      </c>
      <c r="B103" s="2" t="s">
        <v>119</v>
      </c>
      <c r="C103" s="4">
        <v>1450</v>
      </c>
      <c r="D103" s="4"/>
      <c r="E103" s="4">
        <f t="shared" si="4"/>
        <v>1450</v>
      </c>
      <c r="F103" s="4">
        <v>-156.85</v>
      </c>
      <c r="G103" s="5">
        <v>-10</v>
      </c>
      <c r="H103" s="4">
        <f t="shared" si="5"/>
        <v>1283.15</v>
      </c>
    </row>
    <row r="104" spans="1:8" ht="12" customHeight="1" outlineLevel="4">
      <c r="A104" s="2" t="s">
        <v>120</v>
      </c>
      <c r="B104" s="2" t="s">
        <v>121</v>
      </c>
      <c r="C104" s="4">
        <v>7741</v>
      </c>
      <c r="D104" s="4"/>
      <c r="E104" s="4">
        <f t="shared" si="4"/>
        <v>7741</v>
      </c>
      <c r="F104" s="4">
        <v>-7740.56</v>
      </c>
      <c r="H104" s="4">
        <f t="shared" si="5"/>
        <v>0.4399999999995998</v>
      </c>
    </row>
    <row r="105" spans="1:8" ht="12" customHeight="1" outlineLevel="4">
      <c r="A105" s="2" t="s">
        <v>122</v>
      </c>
      <c r="B105" s="2" t="s">
        <v>123</v>
      </c>
      <c r="C105" s="4">
        <v>3533</v>
      </c>
      <c r="D105" s="4"/>
      <c r="E105" s="4">
        <f aca="true" t="shared" si="6" ref="E105:E127">SUM(C105+D105)</f>
        <v>3533</v>
      </c>
      <c r="F105" s="4">
        <v>-3532.4</v>
      </c>
      <c r="H105" s="4">
        <f aca="true" t="shared" si="7" ref="H105:H142">SUM(E105:G105)</f>
        <v>0.599999999999909</v>
      </c>
    </row>
    <row r="106" spans="1:8" ht="12" customHeight="1" outlineLevel="4">
      <c r="A106" s="2" t="s">
        <v>195</v>
      </c>
      <c r="B106" s="2" t="s">
        <v>196</v>
      </c>
      <c r="C106" s="4">
        <v>38842</v>
      </c>
      <c r="D106" s="4"/>
      <c r="E106" s="4">
        <f t="shared" si="6"/>
        <v>38842</v>
      </c>
      <c r="F106" s="4">
        <v>-16590.6</v>
      </c>
      <c r="H106" s="4">
        <f t="shared" si="7"/>
        <v>22251.4</v>
      </c>
    </row>
    <row r="107" spans="1:8" ht="12" customHeight="1" outlineLevel="4">
      <c r="A107" s="2" t="s">
        <v>124</v>
      </c>
      <c r="B107" s="2" t="s">
        <v>125</v>
      </c>
      <c r="C107" s="4">
        <v>12625</v>
      </c>
      <c r="D107" s="4"/>
      <c r="E107" s="4">
        <f t="shared" si="6"/>
        <v>12625</v>
      </c>
      <c r="F107" s="4">
        <v>-7503.38</v>
      </c>
      <c r="G107" s="4">
        <v>-40</v>
      </c>
      <c r="H107" s="4">
        <f t="shared" si="7"/>
        <v>5081.62</v>
      </c>
    </row>
    <row r="108" spans="1:8" ht="12" customHeight="1" outlineLevel="4">
      <c r="A108" s="2" t="s">
        <v>266</v>
      </c>
      <c r="B108" s="2" t="s">
        <v>267</v>
      </c>
      <c r="C108" s="4">
        <v>5300</v>
      </c>
      <c r="D108" s="4"/>
      <c r="E108" s="4">
        <f t="shared" si="6"/>
        <v>5300</v>
      </c>
      <c r="F108" s="4">
        <v>0</v>
      </c>
      <c r="G108" s="4"/>
      <c r="H108" s="4">
        <f t="shared" si="7"/>
        <v>5300</v>
      </c>
    </row>
    <row r="109" spans="1:8" ht="12" customHeight="1" outlineLevel="4">
      <c r="A109" s="2" t="s">
        <v>126</v>
      </c>
      <c r="B109" s="2" t="s">
        <v>127</v>
      </c>
      <c r="C109" s="4">
        <v>7866</v>
      </c>
      <c r="D109" s="4"/>
      <c r="E109" s="4">
        <f t="shared" si="6"/>
        <v>7866</v>
      </c>
      <c r="F109" s="4">
        <v>-7866</v>
      </c>
      <c r="H109" s="4">
        <f t="shared" si="7"/>
        <v>0</v>
      </c>
    </row>
    <row r="110" spans="1:8" ht="12" customHeight="1" outlineLevel="4">
      <c r="A110" s="2" t="s">
        <v>128</v>
      </c>
      <c r="B110" s="2" t="s">
        <v>129</v>
      </c>
      <c r="C110" s="4">
        <v>260</v>
      </c>
      <c r="D110" s="4"/>
      <c r="E110" s="4">
        <f t="shared" si="6"/>
        <v>260</v>
      </c>
      <c r="F110" s="4">
        <v>-106.08</v>
      </c>
      <c r="H110" s="4">
        <f t="shared" si="7"/>
        <v>153.92000000000002</v>
      </c>
    </row>
    <row r="111" spans="1:8" ht="12" customHeight="1" outlineLevel="4">
      <c r="A111" s="2" t="s">
        <v>130</v>
      </c>
      <c r="B111" s="2" t="s">
        <v>131</v>
      </c>
      <c r="C111" s="4">
        <v>16056</v>
      </c>
      <c r="D111" s="4"/>
      <c r="E111" s="4">
        <f t="shared" si="6"/>
        <v>16056</v>
      </c>
      <c r="F111" s="4">
        <v>-7148.95</v>
      </c>
      <c r="H111" s="4">
        <f t="shared" si="7"/>
        <v>8907.05</v>
      </c>
    </row>
    <row r="112" spans="1:8" ht="12" customHeight="1" outlineLevel="4">
      <c r="A112" s="2" t="s">
        <v>132</v>
      </c>
      <c r="B112" s="2" t="s">
        <v>133</v>
      </c>
      <c r="C112" s="4">
        <v>4000</v>
      </c>
      <c r="D112" s="4"/>
      <c r="E112" s="4">
        <f t="shared" si="6"/>
        <v>4000</v>
      </c>
      <c r="F112" s="4">
        <v>-4000</v>
      </c>
      <c r="H112" s="4">
        <f t="shared" si="7"/>
        <v>0</v>
      </c>
    </row>
    <row r="113" spans="1:8" ht="12" customHeight="1" outlineLevel="4">
      <c r="A113" s="2" t="s">
        <v>134</v>
      </c>
      <c r="B113" s="2" t="s">
        <v>135</v>
      </c>
      <c r="C113" s="4">
        <v>120773</v>
      </c>
      <c r="D113" s="4"/>
      <c r="E113" s="4">
        <f t="shared" si="6"/>
        <v>120773</v>
      </c>
      <c r="F113" s="4">
        <v>-109199.11</v>
      </c>
      <c r="H113" s="4">
        <f t="shared" si="7"/>
        <v>11573.89</v>
      </c>
    </row>
    <row r="114" spans="1:8" ht="12" customHeight="1" outlineLevel="4">
      <c r="A114" s="2" t="s">
        <v>136</v>
      </c>
      <c r="B114" s="2" t="s">
        <v>137</v>
      </c>
      <c r="C114" s="4">
        <v>30495</v>
      </c>
      <c r="D114" s="4"/>
      <c r="E114" s="4">
        <f t="shared" si="6"/>
        <v>30495</v>
      </c>
      <c r="F114" s="4">
        <v>-25009.89</v>
      </c>
      <c r="H114" s="4">
        <f t="shared" si="7"/>
        <v>5485.110000000001</v>
      </c>
    </row>
    <row r="115" spans="1:8" ht="12" customHeight="1" outlineLevel="4">
      <c r="A115" s="2" t="s">
        <v>268</v>
      </c>
      <c r="B115" s="2" t="s">
        <v>269</v>
      </c>
      <c r="C115" s="4">
        <v>100000</v>
      </c>
      <c r="D115" s="4"/>
      <c r="E115" s="4">
        <f t="shared" si="6"/>
        <v>100000</v>
      </c>
      <c r="F115" s="4">
        <v>-546.7</v>
      </c>
      <c r="G115" s="10">
        <v>-99453.3</v>
      </c>
      <c r="H115" s="4">
        <f t="shared" si="7"/>
        <v>0</v>
      </c>
    </row>
    <row r="116" spans="1:8" ht="12" customHeight="1" outlineLevel="4">
      <c r="A116" s="2" t="s">
        <v>138</v>
      </c>
      <c r="B116" s="2" t="s">
        <v>139</v>
      </c>
      <c r="C116" s="4">
        <v>12410</v>
      </c>
      <c r="D116" s="4"/>
      <c r="E116" s="4">
        <f t="shared" si="6"/>
        <v>12410</v>
      </c>
      <c r="F116" s="4">
        <v>-12074</v>
      </c>
      <c r="H116" s="4">
        <f t="shared" si="7"/>
        <v>336</v>
      </c>
    </row>
    <row r="117" spans="1:8" ht="12" customHeight="1" outlineLevel="4">
      <c r="A117" s="2" t="s">
        <v>140</v>
      </c>
      <c r="B117" s="2" t="s">
        <v>141</v>
      </c>
      <c r="C117" s="4">
        <v>1500</v>
      </c>
      <c r="D117" s="4"/>
      <c r="E117" s="4">
        <f t="shared" si="6"/>
        <v>1500</v>
      </c>
      <c r="F117" s="4">
        <v>-400</v>
      </c>
      <c r="G117" s="4"/>
      <c r="H117" s="4">
        <f t="shared" si="7"/>
        <v>1100</v>
      </c>
    </row>
    <row r="118" spans="1:8" ht="12" customHeight="1" outlineLevel="4">
      <c r="A118" s="2" t="s">
        <v>142</v>
      </c>
      <c r="B118" s="2" t="s">
        <v>143</v>
      </c>
      <c r="C118" s="4">
        <v>600</v>
      </c>
      <c r="D118" s="4"/>
      <c r="E118" s="4">
        <f t="shared" si="6"/>
        <v>600</v>
      </c>
      <c r="F118" s="4">
        <v>0</v>
      </c>
      <c r="H118" s="4">
        <f t="shared" si="7"/>
        <v>600</v>
      </c>
    </row>
    <row r="119" spans="1:8" ht="12" customHeight="1" outlineLevel="4">
      <c r="A119" s="2" t="s">
        <v>144</v>
      </c>
      <c r="B119" s="2" t="s">
        <v>145</v>
      </c>
      <c r="C119" s="4">
        <v>2000</v>
      </c>
      <c r="D119" s="4"/>
      <c r="E119" s="4">
        <f t="shared" si="6"/>
        <v>2000</v>
      </c>
      <c r="F119" s="4">
        <v>-440.75</v>
      </c>
      <c r="H119" s="4">
        <f t="shared" si="7"/>
        <v>1559.25</v>
      </c>
    </row>
    <row r="120" spans="1:8" ht="12" customHeight="1" outlineLevel="4">
      <c r="A120" s="2" t="s">
        <v>205</v>
      </c>
      <c r="B120" s="2" t="s">
        <v>206</v>
      </c>
      <c r="C120" s="4">
        <v>2100</v>
      </c>
      <c r="D120" s="4"/>
      <c r="E120" s="4">
        <f t="shared" si="6"/>
        <v>2100</v>
      </c>
      <c r="F120" s="4">
        <v>-413.19</v>
      </c>
      <c r="H120" s="4">
        <f t="shared" si="7"/>
        <v>1686.81</v>
      </c>
    </row>
    <row r="121" spans="1:8" ht="12" customHeight="1" outlineLevel="4">
      <c r="A121" s="2" t="s">
        <v>146</v>
      </c>
      <c r="B121" s="2" t="s">
        <v>147</v>
      </c>
      <c r="C121" s="4">
        <v>211789</v>
      </c>
      <c r="D121" s="4"/>
      <c r="E121" s="4">
        <f t="shared" si="6"/>
        <v>211789</v>
      </c>
      <c r="F121" s="4">
        <v>-211788.04</v>
      </c>
      <c r="H121" s="4">
        <f t="shared" si="7"/>
        <v>0.9599999999918509</v>
      </c>
    </row>
    <row r="122" spans="1:8" ht="12" customHeight="1" outlineLevel="4">
      <c r="A122" s="2" t="s">
        <v>148</v>
      </c>
      <c r="B122" s="2" t="s">
        <v>149</v>
      </c>
      <c r="C122" s="4">
        <v>199523</v>
      </c>
      <c r="D122" s="4"/>
      <c r="E122" s="4">
        <f t="shared" si="6"/>
        <v>199523</v>
      </c>
      <c r="F122" s="4">
        <v>-199523</v>
      </c>
      <c r="H122" s="4">
        <f t="shared" si="7"/>
        <v>0</v>
      </c>
    </row>
    <row r="123" spans="1:8" ht="12" customHeight="1" outlineLevel="4">
      <c r="A123" s="2" t="s">
        <v>209</v>
      </c>
      <c r="B123" s="2" t="s">
        <v>210</v>
      </c>
      <c r="C123" s="4">
        <v>115689</v>
      </c>
      <c r="D123" s="4"/>
      <c r="E123" s="4">
        <f t="shared" si="6"/>
        <v>115689</v>
      </c>
      <c r="F123" s="4">
        <v>-115689</v>
      </c>
      <c r="H123" s="4">
        <f t="shared" si="7"/>
        <v>0</v>
      </c>
    </row>
    <row r="124" spans="1:8" ht="12" customHeight="1" outlineLevel="4">
      <c r="A124" s="2" t="s">
        <v>150</v>
      </c>
      <c r="B124" s="2" t="s">
        <v>151</v>
      </c>
      <c r="C124" s="4">
        <v>2220</v>
      </c>
      <c r="D124" s="4"/>
      <c r="E124" s="4">
        <f t="shared" si="6"/>
        <v>2220</v>
      </c>
      <c r="F124" s="4">
        <v>-1880</v>
      </c>
      <c r="H124" s="4">
        <f t="shared" si="7"/>
        <v>340</v>
      </c>
    </row>
    <row r="125" spans="1:8" ht="12" customHeight="1" outlineLevel="4">
      <c r="A125" s="2" t="s">
        <v>152</v>
      </c>
      <c r="B125" s="2" t="s">
        <v>153</v>
      </c>
      <c r="C125" s="4">
        <v>37535</v>
      </c>
      <c r="D125" s="4"/>
      <c r="E125" s="4">
        <f t="shared" si="6"/>
        <v>37535</v>
      </c>
      <c r="F125" s="4">
        <v>-37572</v>
      </c>
      <c r="H125" s="4">
        <f t="shared" si="7"/>
        <v>-37</v>
      </c>
    </row>
    <row r="126" spans="1:8" ht="12" customHeight="1" outlineLevel="4">
      <c r="A126" s="2" t="s">
        <v>154</v>
      </c>
      <c r="B126" s="2" t="s">
        <v>155</v>
      </c>
      <c r="C126" s="4">
        <v>1129</v>
      </c>
      <c r="D126" s="4"/>
      <c r="E126" s="4">
        <f t="shared" si="6"/>
        <v>1129</v>
      </c>
      <c r="F126" s="4">
        <v>-1129</v>
      </c>
      <c r="H126" s="4">
        <f t="shared" si="7"/>
        <v>0</v>
      </c>
    </row>
    <row r="127" spans="1:8" ht="12" customHeight="1" outlineLevel="4">
      <c r="A127" s="2" t="s">
        <v>156</v>
      </c>
      <c r="B127" s="2" t="s">
        <v>157</v>
      </c>
      <c r="C127" s="4">
        <v>823</v>
      </c>
      <c r="D127" s="4"/>
      <c r="E127" s="4">
        <f t="shared" si="6"/>
        <v>823</v>
      </c>
      <c r="F127" s="4">
        <v>-820.74</v>
      </c>
      <c r="H127" s="4">
        <f t="shared" si="7"/>
        <v>2.259999999999991</v>
      </c>
    </row>
    <row r="128" spans="1:8" ht="12" customHeight="1" outlineLevel="4">
      <c r="A128" s="2" t="s">
        <v>158</v>
      </c>
      <c r="B128" s="2" t="s">
        <v>159</v>
      </c>
      <c r="C128" s="4">
        <v>339689</v>
      </c>
      <c r="D128" s="4"/>
      <c r="E128" s="4">
        <f aca="true" t="shared" si="8" ref="E128:E142">SUM(C128+D128)</f>
        <v>339689</v>
      </c>
      <c r="F128" s="4">
        <v>-339689</v>
      </c>
      <c r="H128" s="4">
        <f t="shared" si="7"/>
        <v>0</v>
      </c>
    </row>
    <row r="129" spans="1:8" ht="12" customHeight="1" outlineLevel="4">
      <c r="A129" s="2" t="s">
        <v>160</v>
      </c>
      <c r="B129" s="2" t="s">
        <v>161</v>
      </c>
      <c r="C129" s="4">
        <v>2739843</v>
      </c>
      <c r="D129" s="4"/>
      <c r="E129" s="4">
        <f t="shared" si="8"/>
        <v>2739843</v>
      </c>
      <c r="F129" s="4">
        <v>-2739843</v>
      </c>
      <c r="H129" s="4">
        <f t="shared" si="7"/>
        <v>0</v>
      </c>
    </row>
    <row r="130" spans="1:8" ht="12" customHeight="1" outlineLevel="4">
      <c r="A130" s="2" t="s">
        <v>271</v>
      </c>
      <c r="B130" s="2" t="s">
        <v>270</v>
      </c>
      <c r="C130" s="4">
        <v>612571</v>
      </c>
      <c r="D130" s="4"/>
      <c r="E130" s="4">
        <f t="shared" si="8"/>
        <v>612571</v>
      </c>
      <c r="F130" s="4">
        <v>-612571</v>
      </c>
      <c r="H130" s="4">
        <f t="shared" si="7"/>
        <v>0</v>
      </c>
    </row>
    <row r="131" spans="1:8" ht="12" customHeight="1" outlineLevel="4">
      <c r="A131" s="2" t="s">
        <v>272</v>
      </c>
      <c r="B131" s="2" t="s">
        <v>273</v>
      </c>
      <c r="C131" s="4">
        <v>3078687</v>
      </c>
      <c r="D131" s="4"/>
      <c r="E131" s="4">
        <f t="shared" si="8"/>
        <v>3078687</v>
      </c>
      <c r="F131" s="4">
        <v>-3078687</v>
      </c>
      <c r="H131" s="4">
        <f t="shared" si="7"/>
        <v>0</v>
      </c>
    </row>
    <row r="132" spans="1:8" ht="12" customHeight="1" outlineLevel="4">
      <c r="A132" s="2" t="s">
        <v>274</v>
      </c>
      <c r="B132" s="2" t="s">
        <v>275</v>
      </c>
      <c r="C132" s="4">
        <v>52000</v>
      </c>
      <c r="D132" s="4"/>
      <c r="E132" s="4">
        <f t="shared" si="8"/>
        <v>52000</v>
      </c>
      <c r="F132" s="4">
        <v>-52000</v>
      </c>
      <c r="H132" s="4">
        <f t="shared" si="7"/>
        <v>0</v>
      </c>
    </row>
    <row r="133" spans="1:8" ht="12" customHeight="1" outlineLevel="4">
      <c r="A133" s="2" t="s">
        <v>162</v>
      </c>
      <c r="B133" s="2" t="s">
        <v>276</v>
      </c>
      <c r="C133" s="4">
        <v>74200</v>
      </c>
      <c r="D133" s="4"/>
      <c r="E133" s="4">
        <f t="shared" si="8"/>
        <v>74200</v>
      </c>
      <c r="F133" s="4">
        <v>-74200</v>
      </c>
      <c r="H133" s="4">
        <f t="shared" si="7"/>
        <v>0</v>
      </c>
    </row>
    <row r="134" spans="1:8" ht="12" customHeight="1" outlineLevel="4">
      <c r="A134" s="2" t="s">
        <v>163</v>
      </c>
      <c r="B134" s="2" t="s">
        <v>164</v>
      </c>
      <c r="C134" s="4">
        <v>483121</v>
      </c>
      <c r="D134" s="4"/>
      <c r="E134" s="4">
        <f t="shared" si="8"/>
        <v>483121</v>
      </c>
      <c r="F134" s="4">
        <v>-483121</v>
      </c>
      <c r="H134" s="4">
        <f t="shared" si="7"/>
        <v>0</v>
      </c>
    </row>
    <row r="135" spans="1:8" ht="12" customHeight="1" outlineLevel="4">
      <c r="A135" s="2" t="s">
        <v>165</v>
      </c>
      <c r="B135" s="2" t="s">
        <v>166</v>
      </c>
      <c r="C135" s="4">
        <v>46640</v>
      </c>
      <c r="D135" s="4"/>
      <c r="E135" s="4">
        <f t="shared" si="8"/>
        <v>46640</v>
      </c>
      <c r="F135" s="4">
        <v>-18800</v>
      </c>
      <c r="H135" s="4">
        <f t="shared" si="7"/>
        <v>27840</v>
      </c>
    </row>
    <row r="136" spans="1:8" ht="12" customHeight="1" outlineLevel="4">
      <c r="A136" s="2" t="s">
        <v>167</v>
      </c>
      <c r="B136" s="2" t="s">
        <v>168</v>
      </c>
      <c r="C136" s="4">
        <v>20000</v>
      </c>
      <c r="D136" s="4"/>
      <c r="E136" s="4">
        <f t="shared" si="8"/>
        <v>20000</v>
      </c>
      <c r="F136" s="4">
        <v>0</v>
      </c>
      <c r="G136" s="4">
        <v>-2000</v>
      </c>
      <c r="H136" s="4">
        <f t="shared" si="7"/>
        <v>18000</v>
      </c>
    </row>
    <row r="137" spans="1:8" ht="12" customHeight="1" outlineLevel="4">
      <c r="A137" s="2" t="s">
        <v>169</v>
      </c>
      <c r="B137" s="2" t="s">
        <v>170</v>
      </c>
      <c r="C137" s="4">
        <v>674780</v>
      </c>
      <c r="D137" s="4"/>
      <c r="E137" s="4">
        <f t="shared" si="8"/>
        <v>674780</v>
      </c>
      <c r="F137" s="4">
        <v>-563636.45</v>
      </c>
      <c r="G137" s="5">
        <v>-48100</v>
      </c>
      <c r="H137" s="4">
        <f t="shared" si="7"/>
        <v>63043.55000000005</v>
      </c>
    </row>
    <row r="138" spans="1:8" ht="12" customHeight="1" outlineLevel="4">
      <c r="A138" s="2" t="s">
        <v>171</v>
      </c>
      <c r="B138" s="2" t="s">
        <v>172</v>
      </c>
      <c r="C138" s="4">
        <v>21772</v>
      </c>
      <c r="D138" s="4"/>
      <c r="E138" s="4">
        <f t="shared" si="8"/>
        <v>21772</v>
      </c>
      <c r="F138" s="4">
        <v>-19930</v>
      </c>
      <c r="H138" s="4">
        <f t="shared" si="7"/>
        <v>1842</v>
      </c>
    </row>
    <row r="139" spans="1:8" ht="12" customHeight="1" outlineLevel="4">
      <c r="A139" s="2" t="s">
        <v>173</v>
      </c>
      <c r="B139" s="2" t="s">
        <v>174</v>
      </c>
      <c r="C139" s="4">
        <v>38000</v>
      </c>
      <c r="D139" s="4"/>
      <c r="E139" s="4">
        <f t="shared" si="8"/>
        <v>38000</v>
      </c>
      <c r="F139" s="4">
        <v>-30130.98</v>
      </c>
      <c r="H139" s="4">
        <f t="shared" si="7"/>
        <v>7869.02</v>
      </c>
    </row>
    <row r="140" spans="1:8" ht="12" customHeight="1" outlineLevel="4">
      <c r="A140" s="2" t="s">
        <v>175</v>
      </c>
      <c r="B140" s="2" t="s">
        <v>176</v>
      </c>
      <c r="C140" s="4">
        <v>45004</v>
      </c>
      <c r="D140" s="4"/>
      <c r="E140" s="4">
        <f t="shared" si="8"/>
        <v>45004</v>
      </c>
      <c r="F140" s="4">
        <v>-43139.19</v>
      </c>
      <c r="H140" s="4">
        <f t="shared" si="7"/>
        <v>1864.8099999999977</v>
      </c>
    </row>
    <row r="141" spans="1:8" ht="12" customHeight="1" outlineLevel="4">
      <c r="A141" s="2" t="s">
        <v>177</v>
      </c>
      <c r="B141" s="2" t="s">
        <v>178</v>
      </c>
      <c r="C141" s="4">
        <v>106150</v>
      </c>
      <c r="D141" s="4"/>
      <c r="E141" s="4">
        <f t="shared" si="8"/>
        <v>106150</v>
      </c>
      <c r="F141" s="4">
        <v>-72631</v>
      </c>
      <c r="H141" s="4">
        <f t="shared" si="7"/>
        <v>33519</v>
      </c>
    </row>
    <row r="142" spans="1:8" ht="12" customHeight="1" outlineLevel="4">
      <c r="A142" s="2" t="s">
        <v>277</v>
      </c>
      <c r="B142" s="2" t="s">
        <v>278</v>
      </c>
      <c r="C142" s="4">
        <v>129087</v>
      </c>
      <c r="D142" s="4"/>
      <c r="E142" s="4">
        <f t="shared" si="8"/>
        <v>129087</v>
      </c>
      <c r="F142" s="4">
        <v>-129087</v>
      </c>
      <c r="H142" s="4">
        <f t="shared" si="7"/>
        <v>0</v>
      </c>
    </row>
    <row r="143" spans="3:8" ht="12" customHeight="1">
      <c r="C143" s="4"/>
      <c r="D143" s="4"/>
      <c r="E143" s="4"/>
      <c r="F143" s="4"/>
      <c r="G143" s="4"/>
      <c r="H143" s="4"/>
    </row>
    <row r="144" spans="1:8" s="1" customFormat="1" ht="11.25">
      <c r="A144" s="5"/>
      <c r="B144" s="5"/>
      <c r="C144" s="6">
        <f aca="true" t="shared" si="9" ref="C144:H144">SUM(C7:C143)</f>
        <v>14682488.41</v>
      </c>
      <c r="D144" s="6">
        <f t="shared" si="9"/>
        <v>0</v>
      </c>
      <c r="E144" s="6">
        <f t="shared" si="9"/>
        <v>14682488.41</v>
      </c>
      <c r="F144" s="6">
        <f t="shared" si="9"/>
        <v>-13287936.36</v>
      </c>
      <c r="G144" s="7">
        <f t="shared" si="9"/>
        <v>-634515.98</v>
      </c>
      <c r="H144" s="7">
        <f t="shared" si="9"/>
        <v>760036.0700000001</v>
      </c>
    </row>
    <row r="147" spans="3:8" ht="12.75">
      <c r="C147" s="7"/>
      <c r="D147" s="7"/>
      <c r="E147" s="7"/>
      <c r="F147" s="7"/>
      <c r="G147" s="7"/>
      <c r="H147" s="7"/>
    </row>
    <row r="149" ht="12.75">
      <c r="G149" s="7"/>
    </row>
  </sheetData>
  <sheetProtection/>
  <printOptions/>
  <pageMargins left="0.5" right="0.2" top="0.25" bottom="0.25" header="0.3" footer="0.3"/>
  <pageSetup fitToHeight="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2020-11-20T14:34:47Z</cp:lastPrinted>
  <dcterms:created xsi:type="dcterms:W3CDTF">2017-02-21T18:46:24Z</dcterms:created>
  <dcterms:modified xsi:type="dcterms:W3CDTF">2020-11-20T14:34:50Z</dcterms:modified>
  <cp:category/>
  <cp:version/>
  <cp:contentType/>
  <cp:contentStatus/>
</cp:coreProperties>
</file>