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ert-server\users\jpoland\LocalFiles\C2\Town Report FY19\"/>
    </mc:Choice>
  </mc:AlternateContent>
  <xr:revisionPtr revIDLastSave="0" documentId="13_ncr:1_{FD59297A-AE88-49FD-BF59-9717675B452A}" xr6:coauthVersionLast="45" xr6:coauthVersionMax="45" xr10:uidLastSave="{00000000-0000-0000-0000-000000000000}"/>
  <bookViews>
    <workbookView xWindow="-120" yWindow="-120" windowWidth="24240" windowHeight="13140" xr2:uid="{FB1CD1C6-194A-446F-9C6C-9D2071462F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7" i="1" l="1"/>
  <c r="L85" i="1"/>
  <c r="J85" i="1"/>
  <c r="H85" i="1"/>
  <c r="H87" i="1" s="1"/>
  <c r="F85" i="1"/>
  <c r="D85" i="1"/>
  <c r="D87" i="1" s="1"/>
  <c r="N84" i="1"/>
  <c r="N83" i="1"/>
  <c r="N82" i="1"/>
  <c r="N81" i="1"/>
  <c r="N80" i="1"/>
  <c r="N79" i="1"/>
  <c r="N78" i="1"/>
  <c r="N77" i="1"/>
  <c r="N76" i="1"/>
  <c r="N75" i="1"/>
  <c r="N74" i="1"/>
  <c r="N73" i="1"/>
  <c r="L70" i="1"/>
  <c r="J70" i="1"/>
  <c r="H70" i="1"/>
  <c r="F70" i="1"/>
  <c r="D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8" i="1"/>
  <c r="N47" i="1"/>
  <c r="N46" i="1"/>
  <c r="N45" i="1"/>
  <c r="N44" i="1"/>
  <c r="N43" i="1"/>
  <c r="N42" i="1"/>
  <c r="L38" i="1"/>
  <c r="J38" i="1"/>
  <c r="H38" i="1"/>
  <c r="F38" i="1"/>
  <c r="D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5" i="1"/>
  <c r="N14" i="1"/>
  <c r="N85" i="1" l="1"/>
  <c r="F87" i="1"/>
  <c r="N38" i="1"/>
  <c r="N70" i="1"/>
  <c r="L87" i="1"/>
  <c r="N87" i="1" l="1"/>
</calcChain>
</file>

<file path=xl/sharedStrings.xml><?xml version="1.0" encoding="utf-8"?>
<sst xmlns="http://schemas.openxmlformats.org/spreadsheetml/2006/main" count="93" uniqueCount="81">
  <si>
    <t>TOWN OF BERLIN, MASSACHUSETTS</t>
  </si>
  <si>
    <t>Combined Balance Sheet - All Fund Types and Account Groups</t>
  </si>
  <si>
    <t>as of  June 30, 2019</t>
  </si>
  <si>
    <t>(Unaudited)</t>
  </si>
  <si>
    <t>Fiduciary</t>
  </si>
  <si>
    <t>Account</t>
  </si>
  <si>
    <t>Governmental Fund Types</t>
  </si>
  <si>
    <t>Fund Types</t>
  </si>
  <si>
    <t>Groups</t>
  </si>
  <si>
    <t>Totals</t>
  </si>
  <si>
    <t>Special</t>
  </si>
  <si>
    <t>Capital</t>
  </si>
  <si>
    <t>Trust and</t>
  </si>
  <si>
    <t>Long-term</t>
  </si>
  <si>
    <t>(Memorandum</t>
  </si>
  <si>
    <t>General</t>
  </si>
  <si>
    <t>Revenue</t>
  </si>
  <si>
    <t>Projects</t>
  </si>
  <si>
    <t>Agency</t>
  </si>
  <si>
    <t>Debt</t>
  </si>
  <si>
    <t>Only)</t>
  </si>
  <si>
    <t>ASSETS</t>
  </si>
  <si>
    <t>Cash and cash equivalents</t>
  </si>
  <si>
    <t>Investments</t>
  </si>
  <si>
    <t>Receivables:</t>
  </si>
  <si>
    <t>Personal property taxes</t>
  </si>
  <si>
    <t>Real estate taxes</t>
  </si>
  <si>
    <t>Deferred taxes</t>
  </si>
  <si>
    <t>Allowance for abatements and exemptions</t>
  </si>
  <si>
    <t>Special assessments</t>
  </si>
  <si>
    <t>Tax liens</t>
  </si>
  <si>
    <t>Tax foreclosures</t>
  </si>
  <si>
    <t>Motor vehicle excise</t>
  </si>
  <si>
    <t>Other excises</t>
  </si>
  <si>
    <t>User fees</t>
  </si>
  <si>
    <t>Utility liens added to taxes</t>
  </si>
  <si>
    <t>Departmental</t>
  </si>
  <si>
    <t>Other receivables</t>
  </si>
  <si>
    <t>Due from other governments</t>
  </si>
  <si>
    <t>Due to/from other funds</t>
  </si>
  <si>
    <t>Working deposit</t>
  </si>
  <si>
    <t>Prepaids</t>
  </si>
  <si>
    <t>Inventory</t>
  </si>
  <si>
    <t>Fixed assets, net of accumulated depreciation</t>
  </si>
  <si>
    <t>Amounts to be provided - payment of bonds</t>
  </si>
  <si>
    <t>Amounts to be provided - vacation and sick leave</t>
  </si>
  <si>
    <t xml:space="preserve">  Total Assets</t>
  </si>
  <si>
    <t>LIABILITIES AND FUND EQUITY</t>
  </si>
  <si>
    <t>Liabilities:</t>
  </si>
  <si>
    <t>Accounts payable</t>
  </si>
  <si>
    <t>Warrants payable</t>
  </si>
  <si>
    <t>Accrued payroll and withholdings</t>
  </si>
  <si>
    <t>Accrued claims payable</t>
  </si>
  <si>
    <t>IBNR</t>
  </si>
  <si>
    <t>Other liabilities</t>
  </si>
  <si>
    <t>Agency Funds</t>
  </si>
  <si>
    <t>Deferred revenue:</t>
  </si>
  <si>
    <t>Real and personal property taxes</t>
  </si>
  <si>
    <t>Prepaid taxes/fees</t>
  </si>
  <si>
    <t>Deposits receivable</t>
  </si>
  <si>
    <t>Due to other governments</t>
  </si>
  <si>
    <t>Bond Anticipation Note</t>
  </si>
  <si>
    <t>Bonds payable</t>
  </si>
  <si>
    <t>Notes payable</t>
  </si>
  <si>
    <t>Vacation and sick leave liability</t>
  </si>
  <si>
    <t xml:space="preserve">  Total Liabilities</t>
  </si>
  <si>
    <t>Fund Equity:</t>
  </si>
  <si>
    <t>Reserved for encumbrances</t>
  </si>
  <si>
    <t>Reserved for expenditures</t>
  </si>
  <si>
    <t>Reserved for continuing appropriations-Special Articles</t>
  </si>
  <si>
    <t>Reserved for petty cash</t>
  </si>
  <si>
    <t>Reserved for appropriation deficit</t>
  </si>
  <si>
    <t>Reserved for snow and ice deficit</t>
  </si>
  <si>
    <t>Reserved for debt service</t>
  </si>
  <si>
    <t>Reserved for premiums</t>
  </si>
  <si>
    <t>Reserved for working deposit</t>
  </si>
  <si>
    <t>Undesignated fund balance</t>
  </si>
  <si>
    <t>Unreserved retained earnings</t>
  </si>
  <si>
    <t>Investment in capital assets</t>
  </si>
  <si>
    <t xml:space="preserve">  Total Fund Equity</t>
  </si>
  <si>
    <t xml:space="preserve">  Total Liabilities and Fund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</si>
</sst>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Continuous"/>
    </xf>
    <xf numFmtId="49" fontId="2" fillId="0" borderId="0" xfId="1" applyNumberFormat="1" applyFont="1" applyFill="1" applyAlignment="1">
      <alignment horizontal="centerContinuous"/>
    </xf>
    <xf numFmtId="43" fontId="0" fillId="0" borderId="0" xfId="0" applyNumberFormat="1"/>
    <xf numFmtId="49" fontId="0" fillId="0" borderId="0" xfId="1" applyNumberFormat="1" applyFont="1" applyFill="1"/>
    <xf numFmtId="0" fontId="0" fillId="0" borderId="0" xfId="0" applyAlignment="1">
      <alignment horizontal="center"/>
    </xf>
    <xf numFmtId="49" fontId="0" fillId="0" borderId="0" xfId="1" applyNumberFormat="1" applyFont="1" applyFill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49" fontId="0" fillId="0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49" fontId="0" fillId="0" borderId="0" xfId="1" applyNumberFormat="1" applyFont="1" applyFill="1" applyBorder="1" applyAlignment="1">
      <alignment horizontal="center"/>
    </xf>
    <xf numFmtId="39" fontId="0" fillId="0" borderId="0" xfId="1" applyNumberFormat="1" applyFont="1" applyFill="1"/>
    <xf numFmtId="49" fontId="0" fillId="0" borderId="0" xfId="1" applyNumberFormat="1" applyFont="1"/>
    <xf numFmtId="39" fontId="4" fillId="0" borderId="0" xfId="1" applyNumberFormat="1" applyFont="1" applyFill="1"/>
    <xf numFmtId="39" fontId="0" fillId="0" borderId="2" xfId="1" applyNumberFormat="1" applyFont="1" applyFill="1" applyBorder="1"/>
    <xf numFmtId="43" fontId="0" fillId="0" borderId="0" xfId="1" applyFont="1" applyFill="1"/>
    <xf numFmtId="39" fontId="0" fillId="0" borderId="3" xfId="1" applyNumberFormat="1" applyFont="1" applyFill="1" applyBorder="1"/>
    <xf numFmtId="43" fontId="0" fillId="0" borderId="0" xfId="1" applyFont="1" applyFill="1" applyBorder="1"/>
    <xf numFmtId="39" fontId="0" fillId="0" borderId="4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58248-1082-4B03-B59E-CD9B7F15F3A1}">
  <sheetPr>
    <pageSetUpPr fitToPage="1"/>
  </sheetPr>
  <dimension ref="A1:N88"/>
  <sheetViews>
    <sheetView tabSelected="1" workbookViewId="0">
      <selection activeCell="C26" sqref="C26"/>
    </sheetView>
  </sheetViews>
  <sheetFormatPr defaultRowHeight="15" x14ac:dyDescent="0.25"/>
  <cols>
    <col min="1" max="2" width="2.7109375" customWidth="1"/>
    <col min="3" max="3" width="43.42578125" customWidth="1"/>
    <col min="4" max="4" width="16.28515625" customWidth="1"/>
    <col min="5" max="5" width="2.7109375" customWidth="1"/>
    <col min="6" max="6" width="13.7109375" customWidth="1"/>
    <col min="7" max="7" width="2.7109375" customWidth="1"/>
    <col min="8" max="8" width="11.7109375" customWidth="1"/>
    <col min="9" max="9" width="2.7109375" customWidth="1"/>
    <col min="10" max="10" width="14.85546875" customWidth="1"/>
    <col min="11" max="11" width="2.7109375" customWidth="1"/>
    <col min="12" max="12" width="16.85546875" customWidth="1"/>
    <col min="13" max="13" width="2.7109375" customWidth="1"/>
    <col min="14" max="14" width="16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</row>
    <row r="3" spans="1:14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</row>
    <row r="4" spans="1:14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1"/>
    </row>
    <row r="6" spans="1:14" x14ac:dyDescent="0.25">
      <c r="D6" s="3"/>
      <c r="L6" s="4"/>
    </row>
    <row r="7" spans="1:14" x14ac:dyDescent="0.25">
      <c r="D7" s="3"/>
      <c r="J7" s="5" t="s">
        <v>4</v>
      </c>
      <c r="K7" s="5"/>
      <c r="L7" s="6" t="s">
        <v>5</v>
      </c>
      <c r="M7" s="5"/>
      <c r="N7" s="5"/>
    </row>
    <row r="8" spans="1:14" x14ac:dyDescent="0.25">
      <c r="D8" s="7" t="s">
        <v>6</v>
      </c>
      <c r="E8" s="7"/>
      <c r="F8" s="7"/>
      <c r="G8" s="7"/>
      <c r="H8" s="7"/>
      <c r="J8" s="8" t="s">
        <v>7</v>
      </c>
      <c r="K8" s="5"/>
      <c r="L8" s="9" t="s">
        <v>8</v>
      </c>
      <c r="M8" s="5"/>
      <c r="N8" s="5" t="s">
        <v>9</v>
      </c>
    </row>
    <row r="9" spans="1:14" x14ac:dyDescent="0.25">
      <c r="D9" s="5"/>
      <c r="E9" s="5"/>
      <c r="F9" s="5" t="s">
        <v>10</v>
      </c>
      <c r="G9" s="5"/>
      <c r="H9" s="5" t="s">
        <v>11</v>
      </c>
      <c r="I9" s="5"/>
      <c r="J9" s="5" t="s">
        <v>12</v>
      </c>
      <c r="K9" s="5"/>
      <c r="L9" s="6" t="s">
        <v>13</v>
      </c>
      <c r="M9" s="5"/>
      <c r="N9" s="5" t="s">
        <v>14</v>
      </c>
    </row>
    <row r="10" spans="1:14" x14ac:dyDescent="0.25">
      <c r="B10" s="10"/>
      <c r="D10" s="8" t="s">
        <v>15</v>
      </c>
      <c r="E10" s="5"/>
      <c r="F10" s="8" t="s">
        <v>16</v>
      </c>
      <c r="G10" s="5"/>
      <c r="H10" s="8" t="s">
        <v>17</v>
      </c>
      <c r="I10" s="5"/>
      <c r="J10" s="8" t="s">
        <v>18</v>
      </c>
      <c r="K10" s="5"/>
      <c r="L10" s="9" t="s">
        <v>19</v>
      </c>
      <c r="M10" s="5"/>
      <c r="N10" s="8" t="s">
        <v>20</v>
      </c>
    </row>
    <row r="11" spans="1:14" x14ac:dyDescent="0.25">
      <c r="B11" s="10"/>
      <c r="D11" s="5"/>
      <c r="E11" s="5"/>
      <c r="F11" s="5"/>
      <c r="G11" s="5"/>
      <c r="H11" s="5"/>
      <c r="I11" s="5"/>
      <c r="J11" s="5"/>
      <c r="K11" s="5"/>
      <c r="L11" s="11"/>
      <c r="M11" s="5"/>
      <c r="N11" s="5"/>
    </row>
    <row r="12" spans="1:14" x14ac:dyDescent="0.25">
      <c r="B12" s="10"/>
      <c r="D12" s="5"/>
      <c r="E12" s="5"/>
      <c r="F12" s="5"/>
      <c r="G12" s="5"/>
      <c r="H12" s="5"/>
      <c r="I12" s="5"/>
      <c r="J12" s="5"/>
      <c r="K12" s="5"/>
      <c r="L12" s="11"/>
      <c r="M12" s="5"/>
      <c r="N12" s="5"/>
    </row>
    <row r="13" spans="1:14" x14ac:dyDescent="0.25">
      <c r="A13" s="10" t="s">
        <v>21</v>
      </c>
      <c r="B13" s="10"/>
      <c r="C13" s="10"/>
      <c r="D13" s="5"/>
      <c r="E13" s="5"/>
      <c r="F13" s="5"/>
      <c r="G13" s="5"/>
      <c r="H13" s="5"/>
      <c r="I13" s="5"/>
      <c r="J13" s="5"/>
      <c r="K13" s="5"/>
      <c r="L13" s="11"/>
      <c r="M13" s="5"/>
      <c r="N13" s="5"/>
    </row>
    <row r="14" spans="1:14" x14ac:dyDescent="0.25">
      <c r="A14" t="s">
        <v>22</v>
      </c>
      <c r="D14" s="12">
        <v>2820207.44</v>
      </c>
      <c r="E14" s="12"/>
      <c r="F14" s="12">
        <v>2527675.14</v>
      </c>
      <c r="G14" s="12"/>
      <c r="H14" s="12">
        <v>5175.95</v>
      </c>
      <c r="I14" s="12"/>
      <c r="J14" s="12">
        <v>1663689.47</v>
      </c>
      <c r="K14" s="12"/>
      <c r="L14" s="12"/>
      <c r="M14" s="12"/>
      <c r="N14" s="12">
        <f>SUM(D14:M14)</f>
        <v>7016748</v>
      </c>
    </row>
    <row r="15" spans="1:14" x14ac:dyDescent="0.25">
      <c r="A15" t="s">
        <v>23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f>SUM(D15:M15)</f>
        <v>0</v>
      </c>
    </row>
    <row r="16" spans="1:14" x14ac:dyDescent="0.25">
      <c r="A16" t="s">
        <v>24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B17" t="s">
        <v>25</v>
      </c>
      <c r="D17" s="12">
        <v>21668.97</v>
      </c>
      <c r="E17" s="12"/>
      <c r="F17" s="12"/>
      <c r="G17" s="12"/>
      <c r="H17" s="12"/>
      <c r="I17" s="12"/>
      <c r="J17" s="12"/>
      <c r="K17" s="12"/>
      <c r="L17" s="12"/>
      <c r="M17" s="12"/>
      <c r="N17" s="12">
        <f t="shared" ref="N17:N37" si="0">SUM(D17:M17)</f>
        <v>21668.97</v>
      </c>
    </row>
    <row r="18" spans="1:14" x14ac:dyDescent="0.25">
      <c r="B18" t="s">
        <v>26</v>
      </c>
      <c r="D18" s="12">
        <v>113238.57</v>
      </c>
      <c r="E18" s="12"/>
      <c r="F18" s="12"/>
      <c r="G18" s="12"/>
      <c r="H18" s="12"/>
      <c r="I18" s="12"/>
      <c r="J18" s="12"/>
      <c r="K18" s="12"/>
      <c r="L18" s="12"/>
      <c r="M18" s="12"/>
      <c r="N18" s="12">
        <f t="shared" si="0"/>
        <v>113238.57</v>
      </c>
    </row>
    <row r="19" spans="1:14" x14ac:dyDescent="0.25">
      <c r="B19" t="s">
        <v>27</v>
      </c>
      <c r="D19" s="12">
        <v>93690.2</v>
      </c>
      <c r="E19" s="12"/>
      <c r="F19" s="12"/>
      <c r="G19" s="12"/>
      <c r="H19" s="12"/>
      <c r="I19" s="12"/>
      <c r="J19" s="12"/>
      <c r="K19" s="12"/>
      <c r="L19" s="12"/>
      <c r="M19" s="12"/>
      <c r="N19" s="12">
        <f t="shared" si="0"/>
        <v>93690.2</v>
      </c>
    </row>
    <row r="20" spans="1:14" x14ac:dyDescent="0.25">
      <c r="B20" t="s">
        <v>28</v>
      </c>
      <c r="D20" s="12">
        <v>-357083.95</v>
      </c>
      <c r="E20" s="12"/>
      <c r="F20" s="12"/>
      <c r="G20" s="12"/>
      <c r="H20" s="12"/>
      <c r="I20" s="12"/>
      <c r="J20" s="12"/>
      <c r="K20" s="12"/>
      <c r="L20" s="12"/>
      <c r="M20" s="12"/>
      <c r="N20" s="12">
        <f t="shared" si="0"/>
        <v>-357083.95</v>
      </c>
    </row>
    <row r="21" spans="1:14" x14ac:dyDescent="0.25">
      <c r="B21" s="13" t="s">
        <v>29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f t="shared" si="0"/>
        <v>0</v>
      </c>
    </row>
    <row r="22" spans="1:14" x14ac:dyDescent="0.25">
      <c r="B22" t="s">
        <v>30</v>
      </c>
      <c r="D22" s="12">
        <v>144177.15</v>
      </c>
      <c r="E22" s="12"/>
      <c r="F22" s="12"/>
      <c r="G22" s="12"/>
      <c r="H22" s="12"/>
      <c r="I22" s="12"/>
      <c r="J22" s="12"/>
      <c r="K22" s="12"/>
      <c r="L22" s="12"/>
      <c r="M22" s="12"/>
      <c r="N22" s="12">
        <f t="shared" si="0"/>
        <v>144177.15</v>
      </c>
    </row>
    <row r="23" spans="1:14" x14ac:dyDescent="0.25">
      <c r="B23" t="s">
        <v>31</v>
      </c>
      <c r="D23" s="12">
        <v>782874.24</v>
      </c>
      <c r="E23" s="12"/>
      <c r="F23" s="12"/>
      <c r="G23" s="12"/>
      <c r="H23" s="12"/>
      <c r="I23" s="12"/>
      <c r="J23" s="12"/>
      <c r="K23" s="12"/>
      <c r="L23" s="12"/>
      <c r="M23" s="12"/>
      <c r="N23" s="12">
        <f t="shared" si="0"/>
        <v>782874.24</v>
      </c>
    </row>
    <row r="24" spans="1:14" x14ac:dyDescent="0.25">
      <c r="B24" t="s">
        <v>32</v>
      </c>
      <c r="D24" s="12">
        <v>58673.24</v>
      </c>
      <c r="E24" s="12"/>
      <c r="F24" s="12"/>
      <c r="G24" s="12"/>
      <c r="H24" s="12"/>
      <c r="I24" s="12"/>
      <c r="J24" s="12"/>
      <c r="K24" s="12"/>
      <c r="L24" s="12"/>
      <c r="M24" s="12"/>
      <c r="N24" s="12">
        <f t="shared" si="0"/>
        <v>58673.24</v>
      </c>
    </row>
    <row r="25" spans="1:14" x14ac:dyDescent="0.25">
      <c r="B25" t="s">
        <v>33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f t="shared" si="0"/>
        <v>0</v>
      </c>
    </row>
    <row r="26" spans="1:14" x14ac:dyDescent="0.25">
      <c r="B26" t="s">
        <v>34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>
        <f t="shared" si="0"/>
        <v>0</v>
      </c>
    </row>
    <row r="27" spans="1:14" x14ac:dyDescent="0.25">
      <c r="B27" t="s">
        <v>35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>
        <f t="shared" si="0"/>
        <v>0</v>
      </c>
    </row>
    <row r="28" spans="1:14" x14ac:dyDescent="0.25">
      <c r="B28" t="s">
        <v>36</v>
      </c>
      <c r="D28" s="12">
        <v>11462.55</v>
      </c>
      <c r="E28" s="12"/>
      <c r="F28" s="12">
        <v>336814.44</v>
      </c>
      <c r="G28" s="12"/>
      <c r="H28" s="12"/>
      <c r="I28" s="12"/>
      <c r="J28" s="12">
        <v>23321</v>
      </c>
      <c r="K28" s="12"/>
      <c r="L28" s="12"/>
      <c r="M28" s="12"/>
      <c r="N28" s="12">
        <f t="shared" si="0"/>
        <v>371597.99</v>
      </c>
    </row>
    <row r="29" spans="1:14" x14ac:dyDescent="0.25">
      <c r="B29" t="s">
        <v>37</v>
      </c>
      <c r="D29" s="12">
        <v>9645.16</v>
      </c>
      <c r="E29" s="12"/>
      <c r="F29" s="12"/>
      <c r="G29" s="12"/>
      <c r="H29" s="12"/>
      <c r="I29" s="12"/>
      <c r="J29" s="12">
        <v>341666.76</v>
      </c>
      <c r="K29" s="12"/>
      <c r="L29" s="12"/>
      <c r="M29" s="12"/>
      <c r="N29" s="12">
        <f t="shared" si="0"/>
        <v>351311.92</v>
      </c>
    </row>
    <row r="30" spans="1:14" x14ac:dyDescent="0.25">
      <c r="B30" t="s">
        <v>38</v>
      </c>
      <c r="D30" s="12">
        <v>60967</v>
      </c>
      <c r="E30" s="12"/>
      <c r="F30" s="12">
        <v>8417.75</v>
      </c>
      <c r="G30" s="12"/>
      <c r="H30" s="12"/>
      <c r="I30" s="12"/>
      <c r="J30" s="12"/>
      <c r="K30" s="12"/>
      <c r="L30" s="12"/>
      <c r="M30" s="12"/>
      <c r="N30" s="12">
        <f t="shared" si="0"/>
        <v>69384.75</v>
      </c>
    </row>
    <row r="31" spans="1:14" x14ac:dyDescent="0.25">
      <c r="A31" t="s">
        <v>39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>
        <f t="shared" si="0"/>
        <v>0</v>
      </c>
    </row>
    <row r="32" spans="1:14" x14ac:dyDescent="0.25">
      <c r="A32" t="s">
        <v>40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f t="shared" si="0"/>
        <v>0</v>
      </c>
    </row>
    <row r="33" spans="1:14" x14ac:dyDescent="0.25">
      <c r="A33" t="s">
        <v>41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f t="shared" si="0"/>
        <v>0</v>
      </c>
    </row>
    <row r="34" spans="1:14" x14ac:dyDescent="0.25">
      <c r="A34" t="s">
        <v>42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f t="shared" si="0"/>
        <v>0</v>
      </c>
    </row>
    <row r="35" spans="1:14" x14ac:dyDescent="0.25">
      <c r="A35" t="s">
        <v>43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>
        <f t="shared" si="0"/>
        <v>0</v>
      </c>
    </row>
    <row r="36" spans="1:14" x14ac:dyDescent="0.25">
      <c r="A36" t="s">
        <v>44</v>
      </c>
      <c r="D36" s="12"/>
      <c r="E36" s="12"/>
      <c r="F36" s="12"/>
      <c r="G36" s="12"/>
      <c r="H36" s="12"/>
      <c r="I36" s="12"/>
      <c r="J36" s="12"/>
      <c r="K36" s="12"/>
      <c r="L36" s="14">
        <v>3815936</v>
      </c>
      <c r="M36" s="12"/>
      <c r="N36" s="12">
        <f t="shared" si="0"/>
        <v>3815936</v>
      </c>
    </row>
    <row r="37" spans="1:14" x14ac:dyDescent="0.25">
      <c r="A37" t="s">
        <v>45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f t="shared" si="0"/>
        <v>0</v>
      </c>
    </row>
    <row r="38" spans="1:14" ht="15.75" thickBot="1" x14ac:dyDescent="0.3">
      <c r="C38" t="s">
        <v>46</v>
      </c>
      <c r="D38" s="15">
        <f>SUM(D14:D37)</f>
        <v>3759520.5700000003</v>
      </c>
      <c r="E38" s="12"/>
      <c r="F38" s="15">
        <f>SUM(F14:F37)</f>
        <v>2872907.33</v>
      </c>
      <c r="G38" s="12"/>
      <c r="H38" s="15">
        <f>SUM(H14:H37)</f>
        <v>5175.95</v>
      </c>
      <c r="I38" s="12"/>
      <c r="J38" s="15">
        <f>SUM(J14:J37)</f>
        <v>2028677.23</v>
      </c>
      <c r="K38" s="12"/>
      <c r="L38" s="15">
        <f>SUM(L14:L37)</f>
        <v>3815936</v>
      </c>
      <c r="M38" s="12"/>
      <c r="N38" s="15">
        <f>SUM(N14:N37)</f>
        <v>12482217.080000002</v>
      </c>
    </row>
    <row r="39" spans="1:14" ht="15.75" thickTop="1" x14ac:dyDescent="0.25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10" t="s">
        <v>47</v>
      </c>
      <c r="B40" s="10"/>
      <c r="C40" s="10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t="s">
        <v>48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B42" t="s">
        <v>49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f t="shared" ref="N42:N48" si="1">SUM(D42:M42)</f>
        <v>0</v>
      </c>
    </row>
    <row r="43" spans="1:14" x14ac:dyDescent="0.25">
      <c r="B43" t="s">
        <v>50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>
        <f t="shared" si="1"/>
        <v>0</v>
      </c>
    </row>
    <row r="44" spans="1:14" x14ac:dyDescent="0.25">
      <c r="B44" t="s">
        <v>51</v>
      </c>
      <c r="D44" s="12">
        <v>115161.05</v>
      </c>
      <c r="E44" s="12"/>
      <c r="F44" s="12">
        <v>49842.23</v>
      </c>
      <c r="G44" s="12"/>
      <c r="H44" s="12"/>
      <c r="I44" s="12"/>
      <c r="J44" s="12"/>
      <c r="K44" s="12"/>
      <c r="L44" s="12"/>
      <c r="M44" s="12"/>
      <c r="N44" s="12">
        <f t="shared" si="1"/>
        <v>165003.28</v>
      </c>
    </row>
    <row r="45" spans="1:14" x14ac:dyDescent="0.25">
      <c r="B45" t="s">
        <v>52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>
        <f t="shared" si="1"/>
        <v>0</v>
      </c>
    </row>
    <row r="46" spans="1:14" x14ac:dyDescent="0.25">
      <c r="B46" t="s">
        <v>53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>
        <f t="shared" si="1"/>
        <v>0</v>
      </c>
    </row>
    <row r="47" spans="1:14" x14ac:dyDescent="0.25">
      <c r="B47" t="s">
        <v>54</v>
      </c>
      <c r="D47" s="12"/>
      <c r="E47" s="12"/>
      <c r="F47" s="12">
        <v>27700</v>
      </c>
      <c r="G47" s="12"/>
      <c r="H47" s="12"/>
      <c r="I47" s="12"/>
      <c r="J47" s="12"/>
      <c r="K47" s="12"/>
      <c r="L47" s="12"/>
      <c r="M47" s="12"/>
      <c r="N47" s="12">
        <f t="shared" si="1"/>
        <v>27700</v>
      </c>
    </row>
    <row r="48" spans="1:14" x14ac:dyDescent="0.25">
      <c r="B48" t="s">
        <v>55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>
        <f t="shared" si="1"/>
        <v>0</v>
      </c>
    </row>
    <row r="49" spans="2:14" x14ac:dyDescent="0.25">
      <c r="B49" t="s">
        <v>56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2:14" x14ac:dyDescent="0.25">
      <c r="C50" t="s">
        <v>57</v>
      </c>
      <c r="D50" s="12">
        <v>-222176.41</v>
      </c>
      <c r="E50" s="12"/>
      <c r="F50" s="12"/>
      <c r="G50" s="12"/>
      <c r="H50" s="12"/>
      <c r="I50" s="12"/>
      <c r="J50" s="12"/>
      <c r="K50" s="12"/>
      <c r="L50" s="12"/>
      <c r="M50" s="12"/>
      <c r="N50" s="12">
        <f t="shared" ref="N50:N69" si="2">SUM(D50:M50)</f>
        <v>-222176.41</v>
      </c>
    </row>
    <row r="51" spans="2:14" x14ac:dyDescent="0.25">
      <c r="C51" t="s">
        <v>27</v>
      </c>
      <c r="D51" s="12">
        <v>93690.2</v>
      </c>
      <c r="E51" s="12"/>
      <c r="F51" s="12"/>
      <c r="G51" s="12"/>
      <c r="H51" s="12"/>
      <c r="I51" s="12"/>
      <c r="J51" s="12"/>
      <c r="K51" s="12"/>
      <c r="L51" s="12"/>
      <c r="M51" s="12"/>
      <c r="N51" s="12">
        <f t="shared" si="2"/>
        <v>93690.2</v>
      </c>
    </row>
    <row r="52" spans="2:14" x14ac:dyDescent="0.25">
      <c r="C52" t="s">
        <v>58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f t="shared" si="2"/>
        <v>0</v>
      </c>
    </row>
    <row r="53" spans="2:14" x14ac:dyDescent="0.25">
      <c r="C53" s="13" t="s">
        <v>29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>
        <f t="shared" si="2"/>
        <v>0</v>
      </c>
    </row>
    <row r="54" spans="2:14" x14ac:dyDescent="0.25">
      <c r="C54" t="s">
        <v>30</v>
      </c>
      <c r="D54" s="12">
        <v>144177.15</v>
      </c>
      <c r="E54" s="12"/>
      <c r="F54" s="12"/>
      <c r="G54" s="12"/>
      <c r="H54" s="12"/>
      <c r="I54" s="12"/>
      <c r="J54" s="12"/>
      <c r="K54" s="12"/>
      <c r="L54" s="12"/>
      <c r="M54" s="12"/>
      <c r="N54" s="12">
        <f t="shared" si="2"/>
        <v>144177.15</v>
      </c>
    </row>
    <row r="55" spans="2:14" x14ac:dyDescent="0.25">
      <c r="C55" t="s">
        <v>31</v>
      </c>
      <c r="D55" s="12">
        <v>782874.24</v>
      </c>
      <c r="E55" s="12"/>
      <c r="F55" s="12"/>
      <c r="G55" s="12"/>
      <c r="H55" s="12"/>
      <c r="I55" s="12"/>
      <c r="J55" s="12"/>
      <c r="K55" s="12"/>
      <c r="L55" s="12"/>
      <c r="M55" s="12"/>
      <c r="N55" s="12">
        <f t="shared" si="2"/>
        <v>782874.24</v>
      </c>
    </row>
    <row r="56" spans="2:14" x14ac:dyDescent="0.25">
      <c r="C56" t="s">
        <v>32</v>
      </c>
      <c r="D56" s="12">
        <v>58673.24</v>
      </c>
      <c r="E56" s="12"/>
      <c r="F56" s="12"/>
      <c r="G56" s="12"/>
      <c r="H56" s="12"/>
      <c r="I56" s="12"/>
      <c r="J56" s="12"/>
      <c r="K56" s="12"/>
      <c r="L56" s="12"/>
      <c r="M56" s="12"/>
      <c r="N56" s="12">
        <f t="shared" si="2"/>
        <v>58673.24</v>
      </c>
    </row>
    <row r="57" spans="2:14" x14ac:dyDescent="0.25">
      <c r="C57" t="s">
        <v>33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>
        <f t="shared" si="2"/>
        <v>0</v>
      </c>
    </row>
    <row r="58" spans="2:14" x14ac:dyDescent="0.25">
      <c r="C58" t="s">
        <v>34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>
        <f t="shared" si="2"/>
        <v>0</v>
      </c>
    </row>
    <row r="59" spans="2:14" x14ac:dyDescent="0.25">
      <c r="C59" t="s">
        <v>35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>
        <f t="shared" si="2"/>
        <v>0</v>
      </c>
    </row>
    <row r="60" spans="2:14" x14ac:dyDescent="0.25">
      <c r="C60" t="s">
        <v>36</v>
      </c>
      <c r="D60" s="12"/>
      <c r="E60" s="12"/>
      <c r="F60" s="12">
        <v>336814.44</v>
      </c>
      <c r="G60" s="12"/>
      <c r="H60" s="12"/>
      <c r="I60" s="12"/>
      <c r="J60" s="12">
        <v>23321</v>
      </c>
      <c r="K60" s="12"/>
      <c r="L60" s="12"/>
      <c r="M60" s="12"/>
      <c r="N60" s="12">
        <f t="shared" si="2"/>
        <v>360135.44</v>
      </c>
    </row>
    <row r="61" spans="2:14" x14ac:dyDescent="0.25">
      <c r="C61" t="s">
        <v>59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>
        <f t="shared" si="2"/>
        <v>0</v>
      </c>
    </row>
    <row r="62" spans="2:14" x14ac:dyDescent="0.25">
      <c r="C62" t="s">
        <v>37</v>
      </c>
      <c r="D62" s="12">
        <v>9601.3799999999992</v>
      </c>
      <c r="E62" s="12"/>
      <c r="F62" s="12"/>
      <c r="G62" s="12"/>
      <c r="H62" s="12"/>
      <c r="I62" s="12"/>
      <c r="J62" s="12">
        <v>341666.76</v>
      </c>
      <c r="K62" s="12"/>
      <c r="L62" s="12"/>
      <c r="M62" s="12"/>
      <c r="N62" s="12">
        <f t="shared" si="2"/>
        <v>351268.14</v>
      </c>
    </row>
    <row r="63" spans="2:14" x14ac:dyDescent="0.25">
      <c r="C63" t="s">
        <v>38</v>
      </c>
      <c r="D63" s="12">
        <v>11462.55</v>
      </c>
      <c r="E63" s="12"/>
      <c r="F63" s="12"/>
      <c r="G63" s="12"/>
      <c r="H63" s="12"/>
      <c r="I63" s="12"/>
      <c r="J63" s="12"/>
      <c r="K63" s="12"/>
      <c r="L63" s="12"/>
      <c r="M63" s="12"/>
      <c r="N63" s="12">
        <f t="shared" si="2"/>
        <v>11462.55</v>
      </c>
    </row>
    <row r="64" spans="2:14" x14ac:dyDescent="0.25">
      <c r="B64" t="s">
        <v>60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>
        <f t="shared" si="2"/>
        <v>0</v>
      </c>
    </row>
    <row r="65" spans="1:14" x14ac:dyDescent="0.25">
      <c r="B65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>
        <f t="shared" si="2"/>
        <v>0</v>
      </c>
    </row>
    <row r="66" spans="1:14" x14ac:dyDescent="0.25">
      <c r="B66" t="s">
        <v>61</v>
      </c>
      <c r="D66" s="12"/>
      <c r="E66" s="12"/>
      <c r="F66" s="12"/>
      <c r="G66" s="12"/>
      <c r="H66" s="12">
        <v>347067</v>
      </c>
      <c r="I66" s="12"/>
      <c r="J66" s="12"/>
      <c r="K66" s="12"/>
      <c r="L66" s="12"/>
      <c r="M66" s="12"/>
      <c r="N66" s="12">
        <f t="shared" si="2"/>
        <v>347067</v>
      </c>
    </row>
    <row r="67" spans="1:14" x14ac:dyDescent="0.25">
      <c r="B67" t="s">
        <v>62</v>
      </c>
      <c r="D67" s="12"/>
      <c r="E67" s="12"/>
      <c r="F67" s="12"/>
      <c r="G67" s="12"/>
      <c r="H67" s="12"/>
      <c r="I67" s="12"/>
      <c r="J67" s="12"/>
      <c r="K67" s="12"/>
      <c r="L67" s="12">
        <v>3815936</v>
      </c>
      <c r="M67" s="12"/>
      <c r="N67" s="12">
        <f t="shared" si="2"/>
        <v>3815936</v>
      </c>
    </row>
    <row r="68" spans="1:14" x14ac:dyDescent="0.25">
      <c r="B68" t="s">
        <v>63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>
        <f t="shared" si="2"/>
        <v>0</v>
      </c>
    </row>
    <row r="69" spans="1:14" x14ac:dyDescent="0.25">
      <c r="B69" t="s">
        <v>64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>
        <f t="shared" si="2"/>
        <v>0</v>
      </c>
    </row>
    <row r="70" spans="1:14" x14ac:dyDescent="0.25">
      <c r="C70" t="s">
        <v>65</v>
      </c>
      <c r="D70" s="17">
        <f>SUM(D42:D69)</f>
        <v>993463.4</v>
      </c>
      <c r="E70" s="12"/>
      <c r="F70" s="17">
        <f>SUM(F42:F69)</f>
        <v>414356.67000000004</v>
      </c>
      <c r="G70" s="12"/>
      <c r="H70" s="17">
        <f>SUM(H42:H69)</f>
        <v>347067</v>
      </c>
      <c r="I70" s="12"/>
      <c r="J70" s="17">
        <f>SUM(J42:J69)</f>
        <v>364987.76</v>
      </c>
      <c r="K70" s="12"/>
      <c r="L70" s="17">
        <f>SUM(L42:L69)</f>
        <v>3815936</v>
      </c>
      <c r="M70" s="12"/>
      <c r="N70" s="17">
        <f>SUM(N42:N69)</f>
        <v>5935810.8300000001</v>
      </c>
    </row>
    <row r="71" spans="1:14" x14ac:dyDescent="0.25">
      <c r="D71" s="18"/>
      <c r="E71" s="16"/>
      <c r="F71" s="18"/>
      <c r="G71" s="16"/>
      <c r="H71" s="18"/>
      <c r="I71" s="16"/>
      <c r="J71" s="18"/>
      <c r="K71" s="16"/>
      <c r="L71" s="18"/>
      <c r="M71" s="16"/>
      <c r="N71" s="18"/>
    </row>
    <row r="72" spans="1:14" x14ac:dyDescent="0.25">
      <c r="A72" t="s">
        <v>66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x14ac:dyDescent="0.25">
      <c r="B73" t="s">
        <v>67</v>
      </c>
      <c r="D73" s="12">
        <v>70758.52</v>
      </c>
      <c r="E73" s="12"/>
      <c r="F73" s="12"/>
      <c r="G73" s="12"/>
      <c r="H73" s="12"/>
      <c r="I73" s="12"/>
      <c r="J73" s="12"/>
      <c r="K73" s="12"/>
      <c r="L73" s="12"/>
      <c r="M73" s="12"/>
      <c r="N73" s="12">
        <f t="shared" ref="N73:N83" si="3">SUM(D73:M73)</f>
        <v>70758.52</v>
      </c>
    </row>
    <row r="74" spans="1:14" x14ac:dyDescent="0.25">
      <c r="B74" t="s">
        <v>68</v>
      </c>
      <c r="D74" s="12">
        <v>492211.41</v>
      </c>
      <c r="E74" s="12"/>
      <c r="F74" s="12"/>
      <c r="G74" s="12"/>
      <c r="H74" s="12"/>
      <c r="I74" s="12"/>
      <c r="J74" s="12"/>
      <c r="K74" s="12"/>
      <c r="L74" s="12"/>
      <c r="M74" s="12"/>
      <c r="N74" s="12">
        <f t="shared" si="3"/>
        <v>492211.41</v>
      </c>
    </row>
    <row r="75" spans="1:14" x14ac:dyDescent="0.25">
      <c r="B75" t="s">
        <v>69</v>
      </c>
      <c r="D75" s="12">
        <v>632277.4</v>
      </c>
      <c r="E75" s="12"/>
      <c r="F75" s="12"/>
      <c r="G75" s="12"/>
      <c r="H75" s="12"/>
      <c r="I75" s="12"/>
      <c r="J75" s="12"/>
      <c r="K75" s="12"/>
      <c r="L75" s="12"/>
      <c r="M75" s="12"/>
      <c r="N75" s="12">
        <f t="shared" si="3"/>
        <v>632277.4</v>
      </c>
    </row>
    <row r="76" spans="1:14" x14ac:dyDescent="0.25">
      <c r="B76" t="s">
        <v>70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>
        <f t="shared" si="3"/>
        <v>0</v>
      </c>
    </row>
    <row r="77" spans="1:14" x14ac:dyDescent="0.25">
      <c r="B77" t="s">
        <v>71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>
        <f>SUM(D77:M77)</f>
        <v>0</v>
      </c>
    </row>
    <row r="78" spans="1:14" x14ac:dyDescent="0.25">
      <c r="B78" t="s">
        <v>72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>
        <f>SUM(D78:M78)</f>
        <v>0</v>
      </c>
    </row>
    <row r="79" spans="1:14" x14ac:dyDescent="0.25">
      <c r="B79" t="s">
        <v>73</v>
      </c>
      <c r="D79" s="12"/>
      <c r="E79" s="12"/>
      <c r="F79" s="12">
        <v>23017.599999999999</v>
      </c>
      <c r="G79" s="12"/>
      <c r="H79" s="12"/>
      <c r="I79" s="12"/>
      <c r="J79" s="12"/>
      <c r="K79" s="12"/>
      <c r="L79" s="12"/>
      <c r="M79" s="12"/>
      <c r="N79" s="12">
        <f>SUM(D79:M79)</f>
        <v>23017.599999999999</v>
      </c>
    </row>
    <row r="80" spans="1:14" x14ac:dyDescent="0.25">
      <c r="B80" t="s">
        <v>74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>
        <f t="shared" si="3"/>
        <v>0</v>
      </c>
    </row>
    <row r="81" spans="2:14" x14ac:dyDescent="0.25">
      <c r="B81" t="s">
        <v>75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>
        <f t="shared" si="3"/>
        <v>0</v>
      </c>
    </row>
    <row r="82" spans="2:14" x14ac:dyDescent="0.25">
      <c r="B82" t="s">
        <v>76</v>
      </c>
      <c r="D82" s="12">
        <v>1570809.84</v>
      </c>
      <c r="E82" s="12"/>
      <c r="F82" s="12">
        <v>2435533.06</v>
      </c>
      <c r="G82" s="12"/>
      <c r="H82" s="12">
        <v>-341891.05</v>
      </c>
      <c r="I82" s="12"/>
      <c r="J82" s="12">
        <v>1663689.47</v>
      </c>
      <c r="K82" s="12"/>
      <c r="L82" s="12"/>
      <c r="M82" s="12"/>
      <c r="N82" s="12">
        <f t="shared" si="3"/>
        <v>5328141.32</v>
      </c>
    </row>
    <row r="83" spans="2:14" x14ac:dyDescent="0.25">
      <c r="B83" t="s">
        <v>77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>
        <f t="shared" si="3"/>
        <v>0</v>
      </c>
    </row>
    <row r="84" spans="2:14" x14ac:dyDescent="0.25">
      <c r="B84" s="13" t="s">
        <v>78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>
        <f>SUM(D84:M84)</f>
        <v>0</v>
      </c>
    </row>
    <row r="85" spans="2:14" x14ac:dyDescent="0.25">
      <c r="C85" t="s">
        <v>79</v>
      </c>
      <c r="D85" s="17">
        <f>SUM(D73:D84)</f>
        <v>2766057.17</v>
      </c>
      <c r="E85" s="12"/>
      <c r="F85" s="17">
        <f>SUM(F73:F84)</f>
        <v>2458550.66</v>
      </c>
      <c r="G85" s="12"/>
      <c r="H85" s="17">
        <f>SUM(H73:H84)</f>
        <v>-341891.05</v>
      </c>
      <c r="I85" s="12"/>
      <c r="J85" s="17">
        <f>SUM(J73:J84)</f>
        <v>1663689.47</v>
      </c>
      <c r="K85" s="12"/>
      <c r="L85" s="17">
        <f>SUM(L73:L84)</f>
        <v>0</v>
      </c>
      <c r="M85" s="12"/>
      <c r="N85" s="17">
        <f>SUM(N73:N84)</f>
        <v>6546406.25</v>
      </c>
    </row>
    <row r="86" spans="2:14" x14ac:dyDescent="0.25"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2:14" ht="15.75" thickBot="1" x14ac:dyDescent="0.3">
      <c r="C87" t="s">
        <v>80</v>
      </c>
      <c r="D87" s="19">
        <f>D85+D70</f>
        <v>3759520.57</v>
      </c>
      <c r="E87" s="12"/>
      <c r="F87" s="19">
        <f>F85+F70</f>
        <v>2872907.33</v>
      </c>
      <c r="G87" s="12"/>
      <c r="H87" s="19">
        <f>H85+H70</f>
        <v>5175.9500000000116</v>
      </c>
      <c r="I87" s="12"/>
      <c r="J87" s="19">
        <f>J85+J70</f>
        <v>2028677.23</v>
      </c>
      <c r="K87" s="12"/>
      <c r="L87" s="19">
        <f>L85+L70</f>
        <v>3815936</v>
      </c>
      <c r="M87" s="12"/>
      <c r="N87" s="19">
        <f>N85+N70</f>
        <v>12482217.08</v>
      </c>
    </row>
    <row r="88" spans="2:14" ht="15.75" thickTop="1" x14ac:dyDescent="0.25"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</sheetData>
  <pageMargins left="0.25" right="0.25" top="0" bottom="0.75" header="0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Poland</dc:creator>
  <cp:lastModifiedBy>June Poland</cp:lastModifiedBy>
  <cp:lastPrinted>2020-03-03T15:14:25Z</cp:lastPrinted>
  <dcterms:created xsi:type="dcterms:W3CDTF">2020-02-28T21:18:37Z</dcterms:created>
  <dcterms:modified xsi:type="dcterms:W3CDTF">2020-03-03T15:14:37Z</dcterms:modified>
</cp:coreProperties>
</file>